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One Income" sheetId="1" r:id="rId1"/>
    <sheet name="Income 1 of 2" sheetId="2" r:id="rId2"/>
    <sheet name="Income 2 of 2" sheetId="3" r:id="rId3"/>
    <sheet name="Sheet1" sheetId="4" r:id="rId4"/>
    <sheet name="Calculations" sheetId="5" r:id="rId5"/>
  </sheets>
  <definedNames>
    <definedName name="_xlnm.Print_Area" localSheetId="1">'Income 1 of 2'!$A$1:$M$54</definedName>
    <definedName name="_xlnm.Print_Area" localSheetId="2">'Income 2 of 2'!$A$1:$M$54</definedName>
    <definedName name="_xlnm.Print_Area" localSheetId="0">'One Income'!$A$1:$M$54</definedName>
  </definedNames>
  <calcPr fullCalcOnLoad="1"/>
</workbook>
</file>

<file path=xl/sharedStrings.xml><?xml version="1.0" encoding="utf-8"?>
<sst xmlns="http://schemas.openxmlformats.org/spreadsheetml/2006/main" count="277" uniqueCount="113">
  <si>
    <t>Income Calculation Worksheet</t>
  </si>
  <si>
    <t>Child's Name:</t>
  </si>
  <si>
    <t>Weekly</t>
  </si>
  <si>
    <t>Child Support</t>
  </si>
  <si>
    <t>Comments/Remarks</t>
  </si>
  <si>
    <t>Monthly</t>
  </si>
  <si>
    <t>Other</t>
  </si>
  <si>
    <r>
      <t>Semi-Monthly</t>
    </r>
    <r>
      <rPr>
        <sz val="6"/>
        <rFont val="Arial"/>
        <family val="2"/>
      </rPr>
      <t xml:space="preserve"> (twice per month)</t>
    </r>
  </si>
  <si>
    <r>
      <t>Bi-Weekly</t>
    </r>
    <r>
      <rPr>
        <sz val="6"/>
        <rFont val="Arial"/>
        <family val="2"/>
      </rPr>
      <t xml:space="preserve"> (every two weeks)</t>
    </r>
  </si>
  <si>
    <t>Date of birth:</t>
  </si>
  <si>
    <r>
      <t>Annual</t>
    </r>
    <r>
      <rPr>
        <sz val="8"/>
        <rFont val="Arial"/>
        <family val="2"/>
      </rPr>
      <t xml:space="preserve"> (tax form used)</t>
    </r>
  </si>
  <si>
    <t>&lt;checksum</t>
  </si>
  <si>
    <t>You can only make one selection</t>
  </si>
  <si>
    <t>EMPLOYMENT INCOME</t>
  </si>
  <si>
    <t>Select all types of income:</t>
  </si>
  <si>
    <t>Employment Income</t>
  </si>
  <si>
    <t>Unemployment compensation</t>
  </si>
  <si>
    <t>Complete this section</t>
  </si>
  <si>
    <t>Enter the amount you normally receive weekly:</t>
  </si>
  <si>
    <t>Enter the amount you normally receive twice monthly:</t>
  </si>
  <si>
    <t>Enter the amount you normally receive every two weeks:</t>
  </si>
  <si>
    <t>Enter the amount you normally receive monthly:</t>
  </si>
  <si>
    <t>Enter the amount from box 3 on your W-2:</t>
  </si>
  <si>
    <t>Enter &gt;</t>
  </si>
  <si>
    <t>UNEMPLOYMENT COMPENSATION</t>
  </si>
  <si>
    <t>CHILD SUPPORT</t>
  </si>
  <si>
    <t>This child is eligible, no further calculations required.</t>
  </si>
  <si>
    <t>Use calculator to determine the monthly amount:</t>
  </si>
  <si>
    <t>HOW TO CALCULATE NORMAL MONTHLY INCOME</t>
  </si>
  <si>
    <t>Use when "Other" is selected under EMPLOYMENT INCOME</t>
  </si>
  <si>
    <t>Enter the normal hours worked weekly:</t>
  </si>
  <si>
    <t>Enter the normal rate per hour:</t>
  </si>
  <si>
    <t>This is the normal monthly amount:</t>
  </si>
  <si>
    <t>Enter this amount in the green box under EMPLOYMENT INCOME</t>
  </si>
  <si>
    <t>Income Totals:</t>
  </si>
  <si>
    <t>Employment</t>
  </si>
  <si>
    <t>Unemployment Compensation</t>
  </si>
  <si>
    <t>Annualized:</t>
  </si>
  <si>
    <t>Total Annualized Income:</t>
  </si>
  <si>
    <t>The total annual pay calculated on this form is representative of my total annual income.</t>
  </si>
  <si>
    <t>Parent/Guardian Signature</t>
  </si>
  <si>
    <t>Date:</t>
  </si>
  <si>
    <t>I understand, under penalty of perjury, that I have provided accurate and true documentation of</t>
  </si>
  <si>
    <t>my household income.</t>
  </si>
  <si>
    <t>This wage-earner's name</t>
  </si>
  <si>
    <t>Verified Payment Frequency:</t>
  </si>
  <si>
    <t>For office use</t>
  </si>
  <si>
    <t>Unemployment</t>
  </si>
  <si>
    <t>Public Assistance</t>
  </si>
  <si>
    <t>Number of Adults</t>
  </si>
  <si>
    <t>Children 6 to 18</t>
  </si>
  <si>
    <t>Children under 6</t>
  </si>
  <si>
    <t>Is this family homeless?</t>
  </si>
  <si>
    <t xml:space="preserve">     Yes</t>
  </si>
  <si>
    <t xml:space="preserve">   No</t>
  </si>
  <si>
    <t>Homeless Question</t>
  </si>
  <si>
    <t>Yes</t>
  </si>
  <si>
    <t>No</t>
  </si>
  <si>
    <t>Is this child in foster care?</t>
  </si>
  <si>
    <t>Foster Care Question</t>
  </si>
  <si>
    <t>Public Assistance has been indicated</t>
  </si>
  <si>
    <t>Please select which documentation was used</t>
  </si>
  <si>
    <r>
      <t xml:space="preserve">Public Assistance </t>
    </r>
    <r>
      <rPr>
        <sz val="8"/>
        <rFont val="Arial"/>
        <family val="2"/>
      </rPr>
      <t>(TANF, SSI, etc.)</t>
    </r>
  </si>
  <si>
    <t>DOCUMENTATION TYPE</t>
  </si>
  <si>
    <t>Check each type of documentation used</t>
  </si>
  <si>
    <t xml:space="preserve">       Income Tax Form 1040</t>
  </si>
  <si>
    <t xml:space="preserve">       TANF Documentation</t>
  </si>
  <si>
    <t xml:space="preserve">       Pay Stub</t>
  </si>
  <si>
    <t xml:space="preserve">       Unemployment Documentation</t>
  </si>
  <si>
    <t xml:space="preserve">       SSI Documentation</t>
  </si>
  <si>
    <t xml:space="preserve">       Written Statements From Employers</t>
  </si>
  <si>
    <t xml:space="preserve">       Foster Care Documentation</t>
  </si>
  <si>
    <t>Based on the information given, this child is:</t>
  </si>
  <si>
    <t>% of FPV =</t>
  </si>
  <si>
    <t>FPV for one person</t>
  </si>
  <si>
    <t>Each additional person</t>
  </si>
  <si>
    <t>Allowable income at 100%</t>
  </si>
  <si>
    <t>Percentage of FPV</t>
  </si>
  <si>
    <t>ELIGIBLE - Foster Child</t>
  </si>
  <si>
    <t>ELIGIBLE - Homeless</t>
  </si>
  <si>
    <t>ELIGIBLE - Public Assistance</t>
  </si>
  <si>
    <t>ELIGIBLE - Income Calculation (130%)</t>
  </si>
  <si>
    <t>ELIGIBLE - Income Calculation (100%)</t>
  </si>
  <si>
    <t>ABOVE GUIDELINES - (Above 130%)</t>
  </si>
  <si>
    <t>Income Totals (FROM BOTH INCOMES):</t>
  </si>
  <si>
    <t>Two Incomes</t>
  </si>
  <si>
    <t>Household Income One Income</t>
  </si>
  <si>
    <t>Number in household One Income</t>
  </si>
  <si>
    <t>Number in Household Two Incomes</t>
  </si>
  <si>
    <t>ONE INCOME</t>
  </si>
  <si>
    <t>TWO INCOMES</t>
  </si>
  <si>
    <t>Household Income Two Incomes</t>
  </si>
  <si>
    <t>Signature of Head Start employee _____________________________  Date: ___________</t>
  </si>
  <si>
    <t>DOCUMENTATION USED - ONE INCOME</t>
  </si>
  <si>
    <t>For Two Incomes</t>
  </si>
  <si>
    <t>or when check stubs do not represent normal hours worked.</t>
  </si>
  <si>
    <t>AND CHECK THE MONTHLY FREQUENCY</t>
  </si>
  <si>
    <t xml:space="preserve">       Other</t>
  </si>
  <si>
    <t>Second Income</t>
  </si>
  <si>
    <t>For One Income</t>
  </si>
  <si>
    <r>
      <t>Social Security Income</t>
    </r>
    <r>
      <rPr>
        <sz val="8"/>
        <rFont val="Arial"/>
        <family val="2"/>
      </rPr>
      <t xml:space="preserve"> (SSA, SSDA)</t>
    </r>
  </si>
  <si>
    <t xml:space="preserve">       TANF / SSI Documentation</t>
  </si>
  <si>
    <t xml:space="preserve">       SSA / SSDA Documentation</t>
  </si>
  <si>
    <t>SSA / SSDA INCOME</t>
  </si>
  <si>
    <t>SSA SSDA Incom</t>
  </si>
  <si>
    <t>SSA / SSDA Incom</t>
  </si>
  <si>
    <t>SSA / SSDA Income</t>
  </si>
  <si>
    <t>Parent's Name:</t>
  </si>
  <si>
    <t>Parent's Name</t>
  </si>
  <si>
    <t xml:space="preserve">       Living Arrangement Statement</t>
  </si>
  <si>
    <t xml:space="preserve">       Documentation of Income (attached)</t>
  </si>
  <si>
    <t>Income Calculation Worksheet - Revised 5-1-2014</t>
  </si>
  <si>
    <t>Revised 2-8-2016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</si>
</sst>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"/>
    <numFmt numFmtId="167" formatCode="&quot;$&quot;#,##0.00"/>
    <numFmt numFmtId="168" formatCode="0.00;[Red]0.00"/>
    <numFmt numFmtId="169" formatCode="0_);\(0\)"/>
    <numFmt numFmtId="170" formatCode="_(&quot;$&quot;* #,##0.0000000_);_(&quot;$&quot;* \(#,##0.0000000\);_(&quot;$&quot;* &quot;-&quot;???????_);_(@_)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sz val="7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2" xfId="44" applyNumberFormat="1" applyFont="1" applyFill="1" applyBorder="1" applyAlignment="1">
      <alignment horizontal="right"/>
    </xf>
    <xf numFmtId="0" fontId="0" fillId="0" borderId="0" xfId="44" applyNumberFormat="1" applyFont="1" applyFill="1" applyBorder="1" applyAlignment="1">
      <alignment horizontal="right"/>
    </xf>
    <xf numFmtId="44" fontId="0" fillId="0" borderId="0" xfId="44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0" applyNumberFormat="1" applyBorder="1" applyAlignment="1">
      <alignment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6" fillId="0" borderId="0" xfId="0" applyFont="1" applyAlignment="1">
      <alignment/>
    </xf>
    <xf numFmtId="0" fontId="0" fillId="35" borderId="19" xfId="0" applyFill="1" applyBorder="1" applyAlignment="1" applyProtection="1">
      <alignment/>
      <protection locked="0"/>
    </xf>
    <xf numFmtId="44" fontId="0" fillId="35" borderId="19" xfId="44" applyFont="1" applyFill="1" applyBorder="1" applyAlignment="1" applyProtection="1">
      <alignment/>
      <protection locked="0"/>
    </xf>
    <xf numFmtId="44" fontId="15" fillId="0" borderId="0" xfId="44" applyFont="1" applyAlignment="1">
      <alignment horizontal="center"/>
    </xf>
    <xf numFmtId="0" fontId="6" fillId="0" borderId="16" xfId="0" applyFont="1" applyBorder="1" applyAlignment="1">
      <alignment vertical="top"/>
    </xf>
    <xf numFmtId="0" fontId="2" fillId="0" borderId="18" xfId="0" applyFont="1" applyBorder="1" applyAlignment="1">
      <alignment/>
    </xf>
    <xf numFmtId="0" fontId="0" fillId="0" borderId="17" xfId="0" applyBorder="1" applyAlignment="1">
      <alignment/>
    </xf>
    <xf numFmtId="0" fontId="17" fillId="0" borderId="17" xfId="0" applyFont="1" applyBorder="1" applyAlignment="1" applyProtection="1">
      <alignment/>
      <protection locked="0"/>
    </xf>
    <xf numFmtId="0" fontId="0" fillId="0" borderId="12" xfId="44" applyNumberFormat="1" applyFont="1" applyFill="1" applyBorder="1" applyAlignment="1">
      <alignment horizontal="right"/>
    </xf>
    <xf numFmtId="44" fontId="0" fillId="35" borderId="19" xfId="44" applyFill="1" applyBorder="1" applyAlignment="1" applyProtection="1">
      <alignment/>
      <protection locked="0"/>
    </xf>
    <xf numFmtId="44" fontId="0" fillId="0" borderId="0" xfId="44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44" applyNumberFormat="1" applyFont="1" applyFill="1" applyBorder="1" applyAlignment="1">
      <alignment horizontal="left"/>
    </xf>
    <xf numFmtId="169" fontId="0" fillId="0" borderId="0" xfId="0" applyNumberFormat="1" applyAlignment="1">
      <alignment/>
    </xf>
    <xf numFmtId="164" fontId="1" fillId="0" borderId="19" xfId="0" applyNumberFormat="1" applyFont="1" applyBorder="1" applyAlignment="1">
      <alignment horizontal="center"/>
    </xf>
    <xf numFmtId="0" fontId="0" fillId="0" borderId="0" xfId="44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44" fontId="15" fillId="0" borderId="0" xfId="44" applyFont="1" applyFill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 wrapText="1"/>
      <protection locked="0"/>
    </xf>
    <xf numFmtId="0" fontId="18" fillId="0" borderId="15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>
      <alignment vertical="top"/>
    </xf>
    <xf numFmtId="0" fontId="3" fillId="0" borderId="16" xfId="0" applyFont="1" applyBorder="1" applyAlignment="1" applyProtection="1">
      <alignment/>
      <protection/>
    </xf>
    <xf numFmtId="0" fontId="19" fillId="0" borderId="0" xfId="0" applyFont="1" applyAlignment="1">
      <alignment vertical="top"/>
    </xf>
    <xf numFmtId="0" fontId="0" fillId="35" borderId="21" xfId="0" applyFill="1" applyBorder="1" applyAlignment="1" applyProtection="1">
      <alignment/>
      <protection locked="0"/>
    </xf>
    <xf numFmtId="0" fontId="1" fillId="0" borderId="14" xfId="0" applyFont="1" applyBorder="1" applyAlignment="1">
      <alignment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vertical="top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0" fillId="36" borderId="0" xfId="0" applyFont="1" applyFill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4" fontId="0" fillId="0" borderId="10" xfId="44" applyFont="1" applyFill="1" applyBorder="1" applyAlignment="1">
      <alignment horizontal="left"/>
    </xf>
    <xf numFmtId="44" fontId="15" fillId="0" borderId="0" xfId="44" applyFont="1" applyAlignment="1">
      <alignment horizontal="center"/>
    </xf>
    <xf numFmtId="4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14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0" fontId="18" fillId="0" borderId="15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/>
      <protection locked="0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15" fillId="0" borderId="0" xfId="44" applyFont="1" applyBorder="1" applyAlignment="1">
      <alignment horizontal="center" vertical="center"/>
    </xf>
    <xf numFmtId="0" fontId="8" fillId="34" borderId="16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3" fillId="0" borderId="0" xfId="0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17" fillId="0" borderId="11" xfId="0" applyFont="1" applyBorder="1" applyAlignment="1" applyProtection="1">
      <alignment horizontal="left"/>
      <protection locked="0"/>
    </xf>
    <xf numFmtId="0" fontId="17" fillId="0" borderId="14" xfId="0" applyFont="1" applyBorder="1" applyAlignment="1" applyProtection="1">
      <alignment horizontal="left"/>
      <protection locked="0"/>
    </xf>
    <xf numFmtId="0" fontId="17" fillId="0" borderId="15" xfId="0" applyFont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3" fillId="0" borderId="12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4" fontId="0" fillId="35" borderId="12" xfId="44" applyFont="1" applyFill="1" applyBorder="1" applyAlignment="1" applyProtection="1">
      <alignment horizontal="center"/>
      <protection locked="0"/>
    </xf>
    <xf numFmtId="44" fontId="0" fillId="35" borderId="23" xfId="44" applyFont="1" applyFill="1" applyBorder="1" applyAlignment="1" applyProtection="1">
      <alignment horizontal="center"/>
      <protection locked="0"/>
    </xf>
    <xf numFmtId="44" fontId="0" fillId="0" borderId="1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14" fontId="16" fillId="0" borderId="11" xfId="0" applyNumberFormat="1" applyFont="1" applyBorder="1" applyAlignment="1" applyProtection="1">
      <alignment horizontal="left" vertical="center" wrapText="1"/>
      <protection locked="0"/>
    </xf>
    <xf numFmtId="0" fontId="16" fillId="0" borderId="13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3" xfId="0" applyFont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44" fontId="0" fillId="35" borderId="12" xfId="44" applyFill="1" applyBorder="1" applyAlignment="1" applyProtection="1">
      <alignment horizontal="center"/>
      <protection locked="0"/>
    </xf>
    <xf numFmtId="44" fontId="0" fillId="35" borderId="23" xfId="44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8" fillId="34" borderId="0" xfId="0" applyFont="1" applyFill="1" applyAlignment="1">
      <alignment horizontal="center" vertical="center"/>
    </xf>
    <xf numFmtId="0" fontId="0" fillId="0" borderId="10" xfId="0" applyBorder="1" applyAlignment="1">
      <alignment horizontal="left"/>
    </xf>
    <xf numFmtId="44" fontId="0" fillId="0" borderId="10" xfId="44" applyFill="1" applyBorder="1" applyAlignment="1" applyProtection="1">
      <alignment horizontal="left"/>
      <protection locked="0"/>
    </xf>
    <xf numFmtId="0" fontId="21" fillId="0" borderId="0" xfId="0" applyFont="1" applyFill="1" applyAlignment="1">
      <alignment horizontal="center"/>
    </xf>
    <xf numFmtId="0" fontId="15" fillId="0" borderId="14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0" fontId="15" fillId="0" borderId="15" xfId="0" applyFont="1" applyBorder="1" applyAlignment="1" applyProtection="1">
      <alignment horizontal="left" vertical="center"/>
      <protection/>
    </xf>
    <xf numFmtId="14" fontId="15" fillId="0" borderId="14" xfId="0" applyNumberFormat="1" applyFont="1" applyBorder="1" applyAlignment="1" applyProtection="1">
      <alignment horizontal="left" vertical="center" wrapText="1"/>
      <protection/>
    </xf>
    <xf numFmtId="0" fontId="15" fillId="0" borderId="15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65"/>
  <sheetViews>
    <sheetView showGridLines="0" tabSelected="1" zoomScale="121" zoomScaleNormal="121" zoomScalePageLayoutView="0" workbookViewId="0" topLeftCell="A1">
      <selection activeCell="A1" sqref="A1"/>
    </sheetView>
  </sheetViews>
  <sheetFormatPr defaultColWidth="9.140625" defaultRowHeight="12.75"/>
  <cols>
    <col min="1" max="2" width="1.1484375" style="0" customWidth="1"/>
    <col min="3" max="3" width="8.00390625" style="0" customWidth="1"/>
    <col min="4" max="4" width="10.00390625" style="0" customWidth="1"/>
    <col min="5" max="5" width="10.57421875" style="0" customWidth="1"/>
    <col min="6" max="7" width="10.00390625" style="0" customWidth="1"/>
    <col min="8" max="8" width="1.1484375" style="0" customWidth="1"/>
    <col min="9" max="11" width="11.7109375" style="0" customWidth="1"/>
    <col min="12" max="13" width="1.421875" style="0" customWidth="1"/>
  </cols>
  <sheetData>
    <row r="1" spans="1:20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23.25">
      <c r="A2" s="2"/>
      <c r="B2" s="9"/>
      <c r="C2" s="10" t="s">
        <v>0</v>
      </c>
      <c r="D2" s="10"/>
      <c r="E2" s="10"/>
      <c r="F2" s="10"/>
      <c r="J2" s="67" t="s">
        <v>99</v>
      </c>
      <c r="M2" s="2"/>
      <c r="N2" s="3"/>
      <c r="O2" s="3"/>
      <c r="P2" s="3"/>
      <c r="Q2" s="3"/>
      <c r="R2" s="3"/>
      <c r="S2" s="3"/>
      <c r="T2" s="3"/>
    </row>
    <row r="3" spans="1:20" ht="10.5" customHeight="1">
      <c r="A3" s="2"/>
      <c r="B3" s="9"/>
      <c r="C3" s="27" t="s">
        <v>1</v>
      </c>
      <c r="D3" s="28"/>
      <c r="E3" s="28"/>
      <c r="F3" s="28"/>
      <c r="G3" s="28"/>
      <c r="H3" s="28"/>
      <c r="I3" s="29"/>
      <c r="J3" s="25" t="s">
        <v>9</v>
      </c>
      <c r="K3" s="26"/>
      <c r="M3" s="2"/>
      <c r="N3" s="3"/>
      <c r="O3" s="3"/>
      <c r="P3" s="3"/>
      <c r="Q3" s="3"/>
      <c r="R3" s="3"/>
      <c r="S3" s="3"/>
      <c r="T3" s="3"/>
    </row>
    <row r="4" spans="1:20" ht="17.25" customHeight="1">
      <c r="A4" s="2"/>
      <c r="B4" s="9"/>
      <c r="C4" s="125" t="s">
        <v>1</v>
      </c>
      <c r="D4" s="126"/>
      <c r="E4" s="126"/>
      <c r="F4" s="126"/>
      <c r="G4" s="126"/>
      <c r="H4" s="126"/>
      <c r="I4" s="127"/>
      <c r="J4" s="128" t="s">
        <v>9</v>
      </c>
      <c r="K4" s="129"/>
      <c r="L4" s="7"/>
      <c r="M4" s="2"/>
      <c r="N4" s="3"/>
      <c r="O4" s="3"/>
      <c r="P4" s="3"/>
      <c r="Q4" s="3"/>
      <c r="R4" s="3"/>
      <c r="S4" s="3"/>
      <c r="T4" s="3"/>
    </row>
    <row r="5" spans="1:20" ht="8.25" customHeight="1">
      <c r="A5" s="2"/>
      <c r="B5" s="9"/>
      <c r="C5" s="34" t="s">
        <v>44</v>
      </c>
      <c r="D5" s="35"/>
      <c r="E5" s="35"/>
      <c r="F5" s="35"/>
      <c r="G5" s="36"/>
      <c r="H5" s="7"/>
      <c r="I5" s="44" t="s">
        <v>49</v>
      </c>
      <c r="J5" s="44" t="s">
        <v>50</v>
      </c>
      <c r="K5" s="43" t="s">
        <v>51</v>
      </c>
      <c r="L5" s="7"/>
      <c r="M5" s="2"/>
      <c r="N5" s="3"/>
      <c r="O5" s="3"/>
      <c r="P5" s="3"/>
      <c r="Q5" s="3"/>
      <c r="R5" s="3"/>
      <c r="S5" s="3"/>
      <c r="T5" s="3"/>
    </row>
    <row r="6" spans="1:20" ht="15.75" customHeight="1">
      <c r="A6" s="2"/>
      <c r="B6" s="9"/>
      <c r="C6" s="82" t="s">
        <v>108</v>
      </c>
      <c r="D6" s="83"/>
      <c r="E6" s="83"/>
      <c r="F6" s="83"/>
      <c r="G6" s="84"/>
      <c r="H6" s="7"/>
      <c r="I6" s="57">
        <v>1</v>
      </c>
      <c r="J6" s="58"/>
      <c r="K6" s="59">
        <v>1</v>
      </c>
      <c r="L6" s="7"/>
      <c r="M6" s="2"/>
      <c r="N6" s="3"/>
      <c r="O6" s="3"/>
      <c r="P6" s="3"/>
      <c r="Q6" s="3"/>
      <c r="R6" s="3"/>
      <c r="S6" s="3"/>
      <c r="T6" s="3"/>
    </row>
    <row r="7" spans="1:20" ht="14.25" customHeight="1">
      <c r="A7" s="2"/>
      <c r="B7" s="9"/>
      <c r="C7" s="14" t="s">
        <v>14</v>
      </c>
      <c r="D7" s="14"/>
      <c r="E7" s="14"/>
      <c r="F7" s="14"/>
      <c r="G7" s="7"/>
      <c r="H7" s="7"/>
      <c r="I7" s="133" t="s">
        <v>13</v>
      </c>
      <c r="J7" s="134"/>
      <c r="K7" s="135"/>
      <c r="L7" s="7"/>
      <c r="M7" s="2"/>
      <c r="N7" s="3"/>
      <c r="O7" s="3"/>
      <c r="P7" s="3"/>
      <c r="Q7" s="3"/>
      <c r="R7" s="3"/>
      <c r="S7" s="3"/>
      <c r="T7" s="3"/>
    </row>
    <row r="8" spans="1:20" ht="14.25" customHeight="1">
      <c r="A8" s="2"/>
      <c r="B8" s="9"/>
      <c r="C8" s="4"/>
      <c r="D8" s="15" t="s">
        <v>15</v>
      </c>
      <c r="E8" s="15"/>
      <c r="F8" s="15"/>
      <c r="G8" s="7"/>
      <c r="H8" s="7"/>
      <c r="I8" s="116" t="str">
        <f>IF(Calculations!C12=1,Calculations!F9," ")</f>
        <v> </v>
      </c>
      <c r="J8" s="117"/>
      <c r="K8" s="118"/>
      <c r="L8" s="7"/>
      <c r="M8" s="2"/>
      <c r="N8" s="3"/>
      <c r="O8" s="3"/>
      <c r="P8" s="3"/>
      <c r="Q8" s="3"/>
      <c r="R8" s="3"/>
      <c r="S8" s="3"/>
      <c r="T8" s="3"/>
    </row>
    <row r="9" spans="1:20" ht="14.25" customHeight="1">
      <c r="A9" s="2"/>
      <c r="B9" s="9"/>
      <c r="C9" s="4"/>
      <c r="D9" s="15" t="s">
        <v>16</v>
      </c>
      <c r="E9" s="15"/>
      <c r="F9" s="15"/>
      <c r="G9" s="7"/>
      <c r="H9" s="7"/>
      <c r="I9" s="130" t="s">
        <v>45</v>
      </c>
      <c r="J9" s="131"/>
      <c r="K9" s="132"/>
      <c r="L9" s="7"/>
      <c r="M9" s="2"/>
      <c r="N9" s="3"/>
      <c r="O9" s="3"/>
      <c r="P9" s="3"/>
      <c r="Q9" s="3"/>
      <c r="R9" s="3"/>
      <c r="S9" s="3"/>
      <c r="T9" s="3"/>
    </row>
    <row r="10" spans="1:20" ht="14.25" customHeight="1">
      <c r="A10" s="2"/>
      <c r="B10" s="9"/>
      <c r="C10" s="4"/>
      <c r="D10" s="15" t="s">
        <v>3</v>
      </c>
      <c r="E10" s="15"/>
      <c r="F10" s="15"/>
      <c r="G10" s="7"/>
      <c r="H10" s="7"/>
      <c r="I10" s="13"/>
      <c r="J10" s="93" t="s">
        <v>2</v>
      </c>
      <c r="K10" s="94"/>
      <c r="L10" s="7"/>
      <c r="M10" s="2"/>
      <c r="N10" s="3"/>
      <c r="O10" s="3"/>
      <c r="P10" s="3"/>
      <c r="Q10" s="3"/>
      <c r="R10" s="3"/>
      <c r="S10" s="3"/>
      <c r="T10" s="3"/>
    </row>
    <row r="11" spans="1:20" ht="14.25" customHeight="1">
      <c r="A11" s="2"/>
      <c r="B11" s="9"/>
      <c r="C11" s="4"/>
      <c r="D11" s="15" t="s">
        <v>62</v>
      </c>
      <c r="E11" s="15"/>
      <c r="F11" s="15"/>
      <c r="G11" s="7"/>
      <c r="H11" s="7"/>
      <c r="I11" s="13"/>
      <c r="J11" s="93" t="s">
        <v>7</v>
      </c>
      <c r="K11" s="94"/>
      <c r="L11" s="7"/>
      <c r="M11" s="2"/>
      <c r="N11" s="3"/>
      <c r="O11" s="3"/>
      <c r="P11" s="3"/>
      <c r="Q11" s="3"/>
      <c r="R11" s="3"/>
      <c r="S11" s="3"/>
      <c r="T11" s="3"/>
    </row>
    <row r="12" spans="1:20" ht="12.75">
      <c r="A12" s="2"/>
      <c r="B12" s="9"/>
      <c r="C12" s="4"/>
      <c r="D12" s="15" t="s">
        <v>100</v>
      </c>
      <c r="I12" s="13"/>
      <c r="J12" s="93" t="s">
        <v>8</v>
      </c>
      <c r="K12" s="94"/>
      <c r="M12" s="2"/>
      <c r="N12" s="3"/>
      <c r="O12" s="3"/>
      <c r="P12" s="3"/>
      <c r="Q12" s="3"/>
      <c r="R12" s="3"/>
      <c r="S12" s="3"/>
      <c r="T12" s="3"/>
    </row>
    <row r="13" spans="1:20" ht="12.75">
      <c r="A13" s="2"/>
      <c r="B13" s="9"/>
      <c r="C13" s="136" t="str">
        <f>IF(Calculations!$C$15=1,Calculations!F8," ")</f>
        <v> </v>
      </c>
      <c r="D13" s="137"/>
      <c r="E13" s="137"/>
      <c r="F13" s="137"/>
      <c r="G13" s="137"/>
      <c r="H13" s="138"/>
      <c r="I13" s="13"/>
      <c r="J13" s="93" t="s">
        <v>5</v>
      </c>
      <c r="K13" s="94"/>
      <c r="M13" s="2"/>
      <c r="N13" s="3"/>
      <c r="O13" s="3"/>
      <c r="P13" s="3"/>
      <c r="Q13" s="3"/>
      <c r="R13" s="3"/>
      <c r="S13" s="3"/>
      <c r="T13" s="3"/>
    </row>
    <row r="14" spans="1:20" ht="12.75">
      <c r="A14" s="2"/>
      <c r="B14" s="9"/>
      <c r="C14" s="139" t="s">
        <v>28</v>
      </c>
      <c r="D14" s="140"/>
      <c r="E14" s="140"/>
      <c r="F14" s="140"/>
      <c r="G14" s="141"/>
      <c r="I14" s="13"/>
      <c r="J14" s="93" t="s">
        <v>10</v>
      </c>
      <c r="K14" s="94"/>
      <c r="M14" s="2"/>
      <c r="N14" s="3"/>
      <c r="O14" s="3"/>
      <c r="P14" s="3"/>
      <c r="Q14" s="3"/>
      <c r="R14" s="3"/>
      <c r="S14" s="3"/>
      <c r="T14" s="3"/>
    </row>
    <row r="15" spans="1:20" ht="12.75">
      <c r="A15" s="2"/>
      <c r="B15" s="9"/>
      <c r="C15" s="106" t="s">
        <v>29</v>
      </c>
      <c r="D15" s="107"/>
      <c r="E15" s="107"/>
      <c r="F15" s="107"/>
      <c r="G15" s="108"/>
      <c r="I15" s="13"/>
      <c r="J15" s="93" t="s">
        <v>6</v>
      </c>
      <c r="K15" s="94"/>
      <c r="M15" s="2"/>
      <c r="N15" s="3"/>
      <c r="O15" s="3"/>
      <c r="P15" s="3"/>
      <c r="Q15" s="3"/>
      <c r="R15" s="3"/>
      <c r="S15" s="3"/>
      <c r="T15" s="3"/>
    </row>
    <row r="16" spans="1:20" ht="12.75" customHeight="1">
      <c r="A16" s="2"/>
      <c r="B16" s="9"/>
      <c r="C16" s="75" t="s">
        <v>95</v>
      </c>
      <c r="D16" s="76"/>
      <c r="E16" s="76"/>
      <c r="F16" s="76"/>
      <c r="G16" s="77"/>
      <c r="I16" s="119" t="str">
        <f>IF(Calculations!C10&gt;1,Calculations!F10," ")</f>
        <v> </v>
      </c>
      <c r="J16" s="120"/>
      <c r="K16" s="121"/>
      <c r="M16" s="2"/>
      <c r="N16" s="3"/>
      <c r="O16" s="3"/>
      <c r="P16" s="3"/>
      <c r="Q16" s="3"/>
      <c r="R16" s="3"/>
      <c r="S16" s="3"/>
      <c r="T16" s="3"/>
    </row>
    <row r="17" spans="1:20" ht="12.75" customHeight="1">
      <c r="A17" s="2"/>
      <c r="B17" s="9"/>
      <c r="C17" s="13" t="s">
        <v>30</v>
      </c>
      <c r="D17" s="7"/>
      <c r="E17" s="7"/>
      <c r="F17" s="7"/>
      <c r="G17" s="31"/>
      <c r="I17" s="122" t="str">
        <f>IF(Calculations!C4=1,Calculations!D4,IF(Calculations!C5=1,Calculations!D5,IF(Calculations!C6=1,Calculations!D6,IF(Calculations!C7=1,Calculations!D7,IF(Calculations!C8=1,Calculations!D8,IF(Calculations!C9=1,Calculations!D9," "))))))</f>
        <v> </v>
      </c>
      <c r="J17" s="123"/>
      <c r="K17" s="124"/>
      <c r="M17" s="2"/>
      <c r="N17" s="3"/>
      <c r="O17" s="3"/>
      <c r="P17" s="3"/>
      <c r="Q17" s="3"/>
      <c r="R17" s="3"/>
      <c r="S17" s="3"/>
      <c r="T17" s="3"/>
    </row>
    <row r="18" spans="1:20" ht="12.75">
      <c r="A18" s="2"/>
      <c r="B18" s="9"/>
      <c r="C18" s="13"/>
      <c r="D18" s="7"/>
      <c r="E18" s="7"/>
      <c r="F18" s="7"/>
      <c r="G18" s="20"/>
      <c r="I18" s="17" t="s">
        <v>23</v>
      </c>
      <c r="J18" s="109"/>
      <c r="K18" s="110"/>
      <c r="M18" s="2"/>
      <c r="N18" s="3"/>
      <c r="O18" s="3"/>
      <c r="P18" s="3"/>
      <c r="Q18" s="3"/>
      <c r="R18" s="3"/>
      <c r="S18" s="3"/>
      <c r="T18" s="3"/>
    </row>
    <row r="19" spans="1:20" ht="12.75">
      <c r="A19" s="2"/>
      <c r="B19" s="9"/>
      <c r="C19" s="13" t="s">
        <v>31</v>
      </c>
      <c r="D19" s="7"/>
      <c r="E19" s="7"/>
      <c r="F19" s="7"/>
      <c r="G19" s="32"/>
      <c r="M19" s="2"/>
      <c r="N19" s="3"/>
      <c r="O19" s="3"/>
      <c r="P19" s="3"/>
      <c r="Q19" s="3"/>
      <c r="R19" s="3"/>
      <c r="S19" s="3"/>
      <c r="T19" s="3"/>
    </row>
    <row r="20" spans="1:20" ht="12.75">
      <c r="A20" s="2"/>
      <c r="B20" s="9"/>
      <c r="C20" s="13"/>
      <c r="D20" s="7"/>
      <c r="E20" s="7"/>
      <c r="F20" s="7"/>
      <c r="G20" s="20"/>
      <c r="I20" s="90" t="s">
        <v>24</v>
      </c>
      <c r="J20" s="91"/>
      <c r="K20" s="92"/>
      <c r="M20" s="2"/>
      <c r="N20" s="3"/>
      <c r="O20" s="3"/>
      <c r="P20" s="3"/>
      <c r="Q20" s="3"/>
      <c r="R20" s="3"/>
      <c r="S20" s="3"/>
      <c r="T20" s="3"/>
    </row>
    <row r="21" spans="1:20" ht="12.75">
      <c r="A21" s="2"/>
      <c r="B21" s="9"/>
      <c r="C21" s="13" t="s">
        <v>32</v>
      </c>
      <c r="D21" s="7"/>
      <c r="E21" s="7"/>
      <c r="F21" s="111">
        <f>(G17*G19)*4.33</f>
        <v>0</v>
      </c>
      <c r="G21" s="112"/>
      <c r="I21" s="116" t="str">
        <f>IF(Calculations!C13=1,Calculations!F9," ")</f>
        <v> </v>
      </c>
      <c r="J21" s="117"/>
      <c r="K21" s="118"/>
      <c r="M21" s="2"/>
      <c r="N21" s="3"/>
      <c r="O21" s="3"/>
      <c r="P21" s="3"/>
      <c r="Q21" s="3"/>
      <c r="R21" s="3"/>
      <c r="S21" s="3"/>
      <c r="T21" s="3"/>
    </row>
    <row r="22" spans="1:20" ht="12.75">
      <c r="A22" s="2"/>
      <c r="B22" s="9"/>
      <c r="C22" s="21" t="s">
        <v>33</v>
      </c>
      <c r="D22" s="7"/>
      <c r="E22" s="7"/>
      <c r="F22" s="7"/>
      <c r="G22" s="20"/>
      <c r="I22" s="113" t="str">
        <f>IF(Calculations!C13=1,"Enter the amount received every two weeks:"," ")</f>
        <v> </v>
      </c>
      <c r="J22" s="114"/>
      <c r="K22" s="115"/>
      <c r="M22" s="2"/>
      <c r="N22" s="3"/>
      <c r="O22" s="3"/>
      <c r="P22" s="3"/>
      <c r="Q22" s="3"/>
      <c r="R22" s="3"/>
      <c r="S22" s="3"/>
      <c r="T22" s="3"/>
    </row>
    <row r="23" spans="1:20" ht="12.75">
      <c r="A23" s="2"/>
      <c r="B23" s="9"/>
      <c r="C23" s="64" t="s">
        <v>96</v>
      </c>
      <c r="D23" s="5"/>
      <c r="E23" s="5"/>
      <c r="F23" s="5"/>
      <c r="G23" s="23"/>
      <c r="I23" s="17" t="s">
        <v>23</v>
      </c>
      <c r="J23" s="109"/>
      <c r="K23" s="110"/>
      <c r="M23" s="2"/>
      <c r="N23" s="3"/>
      <c r="O23" s="3"/>
      <c r="P23" s="3"/>
      <c r="Q23" s="3"/>
      <c r="R23" s="3"/>
      <c r="S23" s="3"/>
      <c r="T23" s="3"/>
    </row>
    <row r="24" spans="1:20" ht="12.75">
      <c r="A24" s="2"/>
      <c r="B24" s="9"/>
      <c r="C24" s="45" t="s">
        <v>52</v>
      </c>
      <c r="D24" s="46"/>
      <c r="E24" s="46"/>
      <c r="F24" s="46" t="s">
        <v>53</v>
      </c>
      <c r="G24" s="36" t="s">
        <v>54</v>
      </c>
      <c r="M24" s="2"/>
      <c r="N24" s="3"/>
      <c r="O24" s="3"/>
      <c r="P24" s="3"/>
      <c r="Q24" s="3"/>
      <c r="R24" s="3"/>
      <c r="S24" s="3"/>
      <c r="T24" s="3"/>
    </row>
    <row r="25" spans="1:20" ht="12.75">
      <c r="A25" s="2"/>
      <c r="B25" s="9"/>
      <c r="C25" s="13"/>
      <c r="D25" s="7"/>
      <c r="E25" s="47" t="str">
        <f>IF(Calculations!C27=2,Calculations!F10," ")</f>
        <v> </v>
      </c>
      <c r="F25" s="7"/>
      <c r="G25" s="20"/>
      <c r="I25" s="90" t="s">
        <v>25</v>
      </c>
      <c r="J25" s="91"/>
      <c r="K25" s="92"/>
      <c r="M25" s="2"/>
      <c r="N25" s="3"/>
      <c r="O25" s="3"/>
      <c r="P25" s="3"/>
      <c r="Q25" s="3"/>
      <c r="R25" s="3"/>
      <c r="S25" s="3"/>
      <c r="T25" s="3"/>
    </row>
    <row r="26" spans="1:20" ht="12.75">
      <c r="A26" s="2"/>
      <c r="B26" s="9"/>
      <c r="C26" s="13" t="s">
        <v>58</v>
      </c>
      <c r="D26" s="7"/>
      <c r="E26" s="7"/>
      <c r="F26" s="7" t="s">
        <v>53</v>
      </c>
      <c r="G26" s="20" t="s">
        <v>54</v>
      </c>
      <c r="I26" s="116" t="str">
        <f>IF(Calculations!C14=1,Calculations!F9," ")</f>
        <v> </v>
      </c>
      <c r="J26" s="117"/>
      <c r="K26" s="118"/>
      <c r="M26" s="2"/>
      <c r="N26" s="3"/>
      <c r="O26" s="3"/>
      <c r="P26" s="3"/>
      <c r="Q26" s="3"/>
      <c r="R26" s="3"/>
      <c r="S26" s="3"/>
      <c r="T26" s="3"/>
    </row>
    <row r="27" spans="1:20" ht="12.75">
      <c r="A27" s="2"/>
      <c r="B27" s="9"/>
      <c r="C27" s="22"/>
      <c r="D27" s="5"/>
      <c r="E27" s="48" t="str">
        <f>IF(Calculations!C31=2,Calculations!F10," ")</f>
        <v> </v>
      </c>
      <c r="F27" s="5"/>
      <c r="G27" s="23"/>
      <c r="I27" s="113" t="str">
        <f>IF(Calculations!C14=1,"Enter the amount received monthly:"," ")</f>
        <v> </v>
      </c>
      <c r="J27" s="114"/>
      <c r="K27" s="115"/>
      <c r="M27" s="2"/>
      <c r="N27" s="3"/>
      <c r="O27" s="3"/>
      <c r="P27" s="3"/>
      <c r="Q27" s="3"/>
      <c r="R27" s="3"/>
      <c r="S27" s="3"/>
      <c r="T27" s="3"/>
    </row>
    <row r="28" spans="1:20" ht="12.75">
      <c r="A28" s="2"/>
      <c r="B28" s="9"/>
      <c r="C28" s="11" t="s">
        <v>34</v>
      </c>
      <c r="I28" s="17" t="s">
        <v>23</v>
      </c>
      <c r="J28" s="109"/>
      <c r="K28" s="110"/>
      <c r="M28" s="2"/>
      <c r="N28" s="3"/>
      <c r="O28" s="3"/>
      <c r="P28" s="3"/>
      <c r="Q28" s="3"/>
      <c r="R28" s="3"/>
      <c r="S28" s="3"/>
      <c r="T28" s="3"/>
    </row>
    <row r="29" spans="1:20" ht="12.75">
      <c r="A29" s="2"/>
      <c r="B29" s="9"/>
      <c r="E29" t="s">
        <v>73</v>
      </c>
      <c r="F29" s="52">
        <f>F37/Calculations!F22</f>
        <v>0</v>
      </c>
      <c r="I29" s="18"/>
      <c r="J29" s="19"/>
      <c r="K29" s="19"/>
      <c r="M29" s="2"/>
      <c r="N29" s="3"/>
      <c r="O29" s="3"/>
      <c r="P29" s="3"/>
      <c r="Q29" s="3"/>
      <c r="R29" s="3"/>
      <c r="S29" s="3"/>
      <c r="T29" s="3"/>
    </row>
    <row r="30" spans="1:20" ht="12.75">
      <c r="A30" s="2"/>
      <c r="B30" s="9"/>
      <c r="C30" t="s">
        <v>35</v>
      </c>
      <c r="F30" s="16"/>
      <c r="G30" s="16"/>
      <c r="I30" s="72" t="s">
        <v>63</v>
      </c>
      <c r="J30" s="72"/>
      <c r="K30" s="72"/>
      <c r="L30" s="49"/>
      <c r="M30" s="2"/>
      <c r="N30" s="3"/>
      <c r="O30" s="3"/>
      <c r="P30" s="3"/>
      <c r="Q30" s="3"/>
      <c r="R30" s="3"/>
      <c r="S30" s="3"/>
      <c r="T30" s="3"/>
    </row>
    <row r="31" spans="1:20" ht="15">
      <c r="A31" s="2"/>
      <c r="B31" s="9"/>
      <c r="C31" s="87">
        <f>J18</f>
        <v>0</v>
      </c>
      <c r="D31" s="88"/>
      <c r="E31" t="s">
        <v>37</v>
      </c>
      <c r="F31" s="89">
        <f>IF(Calculations!C4=1,'One Income'!J18*52,IF(Calculations!C5=1,'One Income'!J18*2*12,IF(Calculations!C6=1,'One Income'!J18*2.1666666*12,IF(Calculations!C7=1,'One Income'!J18*12,IF(Calculations!C8=1,'One Income'!J18,IF(Calculations!C9=1,'One Income'!J18*12,0))))))</f>
        <v>0</v>
      </c>
      <c r="G31" s="89"/>
      <c r="I31" s="73" t="s">
        <v>64</v>
      </c>
      <c r="J31" s="73"/>
      <c r="K31" s="73"/>
      <c r="M31" s="2"/>
      <c r="N31" s="3"/>
      <c r="O31" s="3"/>
      <c r="P31" s="3"/>
      <c r="Q31" s="3"/>
      <c r="R31" s="3"/>
      <c r="S31" s="3"/>
      <c r="T31" s="3"/>
    </row>
    <row r="32" spans="1:20" ht="12.75">
      <c r="A32" s="2"/>
      <c r="B32" s="9"/>
      <c r="C32" t="s">
        <v>36</v>
      </c>
      <c r="F32" s="16"/>
      <c r="G32" s="16"/>
      <c r="I32" s="50" t="s">
        <v>65</v>
      </c>
      <c r="J32" s="19"/>
      <c r="K32" s="19"/>
      <c r="M32" s="2"/>
      <c r="N32" s="3"/>
      <c r="O32" s="3"/>
      <c r="P32" s="3"/>
      <c r="Q32" s="3"/>
      <c r="R32" s="3"/>
      <c r="S32" s="3"/>
      <c r="T32" s="3"/>
    </row>
    <row r="33" spans="1:20" ht="15">
      <c r="A33" s="2"/>
      <c r="B33" s="9"/>
      <c r="C33" s="87">
        <f>J23</f>
        <v>0</v>
      </c>
      <c r="D33" s="88"/>
      <c r="E33" t="s">
        <v>37</v>
      </c>
      <c r="F33" s="80">
        <f>C33*2.1666666*12</f>
        <v>0</v>
      </c>
      <c r="G33" s="81"/>
      <c r="I33" s="50" t="s">
        <v>109</v>
      </c>
      <c r="J33" s="19"/>
      <c r="K33" s="19"/>
      <c r="M33" s="2"/>
      <c r="N33" s="3"/>
      <c r="O33" s="3"/>
      <c r="P33" s="3"/>
      <c r="Q33" s="3"/>
      <c r="R33" s="3"/>
      <c r="S33" s="3"/>
      <c r="T33" s="3"/>
    </row>
    <row r="34" spans="1:20" ht="12.75">
      <c r="A34" s="2"/>
      <c r="B34" s="9"/>
      <c r="C34" t="s">
        <v>3</v>
      </c>
      <c r="F34" s="16"/>
      <c r="G34" s="16"/>
      <c r="I34" s="50" t="s">
        <v>66</v>
      </c>
      <c r="J34" s="19"/>
      <c r="K34" s="19"/>
      <c r="M34" s="2"/>
      <c r="N34" s="3"/>
      <c r="O34" s="3"/>
      <c r="P34" s="3"/>
      <c r="Q34" s="3"/>
      <c r="R34" s="3"/>
      <c r="S34" s="3"/>
      <c r="T34" s="3"/>
    </row>
    <row r="35" spans="1:20" ht="15">
      <c r="A35" s="2"/>
      <c r="B35" s="9"/>
      <c r="C35" s="87">
        <f>J28</f>
        <v>0</v>
      </c>
      <c r="D35" s="88"/>
      <c r="E35" t="s">
        <v>37</v>
      </c>
      <c r="F35" s="80">
        <f>C35*12</f>
        <v>0</v>
      </c>
      <c r="G35" s="81"/>
      <c r="I35" s="50" t="s">
        <v>67</v>
      </c>
      <c r="J35" s="19"/>
      <c r="K35" s="19"/>
      <c r="M35" s="2"/>
      <c r="N35" s="3"/>
      <c r="O35" s="3"/>
      <c r="P35" s="3"/>
      <c r="Q35" s="3"/>
      <c r="R35" s="3"/>
      <c r="S35" s="3"/>
      <c r="T35" s="3"/>
    </row>
    <row r="36" spans="1:20" ht="12.75">
      <c r="A36" s="2"/>
      <c r="B36" s="9"/>
      <c r="I36" s="50" t="s">
        <v>68</v>
      </c>
      <c r="J36" s="19"/>
      <c r="K36" s="19"/>
      <c r="M36" s="2"/>
      <c r="N36" s="3"/>
      <c r="O36" s="3"/>
      <c r="P36" s="3"/>
      <c r="Q36" s="3"/>
      <c r="R36" s="3"/>
      <c r="S36" s="3"/>
      <c r="T36" s="3"/>
    </row>
    <row r="37" spans="1:20" ht="15">
      <c r="A37" s="2"/>
      <c r="B37" s="9"/>
      <c r="C37" t="s">
        <v>38</v>
      </c>
      <c r="F37" s="79">
        <f>F35+F33+F31</f>
        <v>0</v>
      </c>
      <c r="G37" s="79"/>
      <c r="I37" s="50" t="s">
        <v>71</v>
      </c>
      <c r="J37" s="19"/>
      <c r="K37" s="19"/>
      <c r="M37" s="2"/>
      <c r="N37" s="3"/>
      <c r="O37" s="3"/>
      <c r="P37" s="3"/>
      <c r="Q37" s="3"/>
      <c r="R37" s="3"/>
      <c r="S37" s="3"/>
      <c r="T37" s="3"/>
    </row>
    <row r="38" spans="1:20" ht="15">
      <c r="A38" s="2"/>
      <c r="B38" s="9"/>
      <c r="F38" s="33"/>
      <c r="G38" s="33"/>
      <c r="I38" s="50" t="s">
        <v>69</v>
      </c>
      <c r="J38" s="19"/>
      <c r="K38" s="19"/>
      <c r="M38" s="2"/>
      <c r="N38" s="3"/>
      <c r="O38" s="3"/>
      <c r="P38" s="3"/>
      <c r="Q38" s="3"/>
      <c r="R38" s="3"/>
      <c r="S38" s="3"/>
      <c r="T38" s="3"/>
    </row>
    <row r="39" spans="1:20" ht="15">
      <c r="A39" s="2"/>
      <c r="B39" s="9"/>
      <c r="C39" t="s">
        <v>72</v>
      </c>
      <c r="F39" s="33"/>
      <c r="G39" s="33"/>
      <c r="I39" s="50" t="s">
        <v>70</v>
      </c>
      <c r="J39" s="19"/>
      <c r="K39" s="19"/>
      <c r="M39" s="2"/>
      <c r="N39" s="3"/>
      <c r="O39" s="3"/>
      <c r="P39" s="3"/>
      <c r="Q39" s="3"/>
      <c r="R39" s="3"/>
      <c r="S39" s="3"/>
      <c r="T39" s="3"/>
    </row>
    <row r="40" spans="1:20" ht="15" customHeight="1">
      <c r="A40" s="2"/>
      <c r="B40" s="9"/>
      <c r="C40" s="74" t="str">
        <f>IF(Calculations!F21=0,99,IF(Calculations!I30&gt;0,Calculations!F30,IF(Calculations!I31&gt;0,Calculations!F31,IF(Calculations!I32&gt;0,Calculations!F32,IF(Calculations!I33&gt;0,Calculations!F33,IF(Calculations!I34&gt;0,Calculations!F34,IF(Calculations!I35&gt;0,Calculations!F35," ")))))))</f>
        <v>ELIGIBLE - Income Calculation (100%)</v>
      </c>
      <c r="D40" s="74"/>
      <c r="E40" s="74"/>
      <c r="F40" s="74"/>
      <c r="G40" s="74"/>
      <c r="I40" s="50" t="s">
        <v>97</v>
      </c>
      <c r="J40" s="78"/>
      <c r="K40" s="78"/>
      <c r="M40" s="2"/>
      <c r="N40" s="3"/>
      <c r="O40" s="3"/>
      <c r="P40" s="3"/>
      <c r="Q40" s="3"/>
      <c r="R40" s="3"/>
      <c r="S40" s="3"/>
      <c r="T40" s="3"/>
    </row>
    <row r="41" spans="1:20" ht="12.75">
      <c r="A41" s="2"/>
      <c r="B41" s="9"/>
      <c r="I41" s="50" t="s">
        <v>110</v>
      </c>
      <c r="J41" s="19"/>
      <c r="K41" s="19"/>
      <c r="M41" s="2"/>
      <c r="N41" s="3"/>
      <c r="O41" s="3"/>
      <c r="P41" s="3"/>
      <c r="Q41" s="3"/>
      <c r="R41" s="3"/>
      <c r="S41" s="3"/>
      <c r="T41" s="3"/>
    </row>
    <row r="42" spans="1:20" ht="12.75">
      <c r="A42" s="2"/>
      <c r="B42" s="9"/>
      <c r="C42" s="100" t="s">
        <v>39</v>
      </c>
      <c r="D42" s="100"/>
      <c r="E42" s="100"/>
      <c r="F42" s="100"/>
      <c r="G42" s="100"/>
      <c r="H42" s="100"/>
      <c r="I42" s="100"/>
      <c r="J42" s="100"/>
      <c r="K42" s="100"/>
      <c r="M42" s="2"/>
      <c r="N42" s="3"/>
      <c r="O42" s="3"/>
      <c r="P42" s="3"/>
      <c r="Q42" s="3"/>
      <c r="R42" s="3"/>
      <c r="S42" s="3"/>
      <c r="T42" s="3"/>
    </row>
    <row r="43" spans="1:20" ht="12.75">
      <c r="A43" s="2"/>
      <c r="B43" s="9"/>
      <c r="C43" s="8" t="s">
        <v>42</v>
      </c>
      <c r="D43" s="1"/>
      <c r="E43" s="1"/>
      <c r="F43" s="1"/>
      <c r="M43" s="2"/>
      <c r="N43" s="3"/>
      <c r="O43" s="3"/>
      <c r="P43" s="3"/>
      <c r="Q43" s="3"/>
      <c r="R43" s="3"/>
      <c r="S43" s="3"/>
      <c r="T43" s="3"/>
    </row>
    <row r="44" spans="1:20" ht="12.75">
      <c r="A44" s="2"/>
      <c r="B44" s="9"/>
      <c r="C44" s="8" t="s">
        <v>43</v>
      </c>
      <c r="D44" s="1"/>
      <c r="E44" s="1"/>
      <c r="F44" s="1"/>
      <c r="M44" s="2"/>
      <c r="N44" s="3"/>
      <c r="O44" s="3"/>
      <c r="P44" s="3"/>
      <c r="Q44" s="3"/>
      <c r="R44" s="3"/>
      <c r="S44" s="3"/>
      <c r="T44" s="3"/>
    </row>
    <row r="45" spans="1:20" ht="12" customHeight="1">
      <c r="A45" s="2"/>
      <c r="B45" s="9"/>
      <c r="D45" s="6"/>
      <c r="E45" s="6"/>
      <c r="F45" s="6"/>
      <c r="G45" s="6"/>
      <c r="H45" s="6"/>
      <c r="I45" s="6"/>
      <c r="J45" s="6"/>
      <c r="K45" s="6"/>
      <c r="M45" s="2"/>
      <c r="N45" s="3"/>
      <c r="O45" s="3"/>
      <c r="P45" s="3"/>
      <c r="Q45" s="3"/>
      <c r="R45" s="3"/>
      <c r="S45" s="3"/>
      <c r="T45" s="3"/>
    </row>
    <row r="46" spans="1:20" ht="24" customHeight="1">
      <c r="A46" s="2"/>
      <c r="B46" s="9"/>
      <c r="C46" s="101" t="s">
        <v>40</v>
      </c>
      <c r="D46" s="102"/>
      <c r="E46" s="102"/>
      <c r="F46" s="102"/>
      <c r="G46" s="102"/>
      <c r="H46" s="102"/>
      <c r="I46" s="103"/>
      <c r="J46" s="104" t="s">
        <v>41</v>
      </c>
      <c r="K46" s="105"/>
      <c r="M46" s="2"/>
      <c r="N46" s="3"/>
      <c r="O46" s="3"/>
      <c r="P46" s="3"/>
      <c r="Q46" s="3"/>
      <c r="R46" s="3"/>
      <c r="S46" s="3"/>
      <c r="T46" s="3"/>
    </row>
    <row r="47" spans="1:20" ht="7.5" customHeight="1">
      <c r="A47" s="2"/>
      <c r="B47" s="9"/>
      <c r="H47" s="24"/>
      <c r="I47" s="24"/>
      <c r="J47" s="24"/>
      <c r="K47" s="24"/>
      <c r="L47" s="6"/>
      <c r="M47" s="2"/>
      <c r="N47" s="3"/>
      <c r="O47" s="3"/>
      <c r="P47" s="3"/>
      <c r="Q47" s="3"/>
      <c r="R47" s="3"/>
      <c r="S47" s="3"/>
      <c r="T47" s="3"/>
    </row>
    <row r="48" spans="1:20" ht="12" customHeight="1">
      <c r="A48" s="2"/>
      <c r="C48" s="1" t="s">
        <v>4</v>
      </c>
      <c r="M48" s="2"/>
      <c r="N48" s="3"/>
      <c r="O48" s="3"/>
      <c r="P48" s="3"/>
      <c r="Q48" s="3"/>
      <c r="R48" s="3"/>
      <c r="S48" s="3"/>
      <c r="T48" s="3"/>
    </row>
    <row r="49" spans="1:20" ht="12" customHeight="1">
      <c r="A49" s="2"/>
      <c r="C49" s="85"/>
      <c r="D49" s="85"/>
      <c r="E49" s="85"/>
      <c r="F49" s="85"/>
      <c r="G49" s="85"/>
      <c r="H49" s="85"/>
      <c r="I49" s="86"/>
      <c r="J49" s="61" t="s">
        <v>46</v>
      </c>
      <c r="K49" s="37"/>
      <c r="M49" s="2"/>
      <c r="N49" s="3"/>
      <c r="O49" s="3"/>
      <c r="P49" s="3"/>
      <c r="Q49" s="3"/>
      <c r="R49" s="3"/>
      <c r="S49" s="3"/>
      <c r="T49" s="3"/>
    </row>
    <row r="50" spans="1:20" ht="12" customHeight="1">
      <c r="A50" s="2"/>
      <c r="C50" s="85"/>
      <c r="D50" s="85"/>
      <c r="E50" s="85"/>
      <c r="F50" s="85"/>
      <c r="G50" s="85"/>
      <c r="H50" s="85"/>
      <c r="I50" s="86"/>
      <c r="J50" s="97"/>
      <c r="K50" s="86"/>
      <c r="M50" s="2"/>
      <c r="N50" s="3"/>
      <c r="O50" s="3"/>
      <c r="P50" s="3"/>
      <c r="Q50" s="3"/>
      <c r="R50" s="3"/>
      <c r="S50" s="3"/>
      <c r="T50" s="3"/>
    </row>
    <row r="51" spans="1:20" ht="12" customHeight="1">
      <c r="A51" s="2"/>
      <c r="C51" s="85"/>
      <c r="D51" s="85"/>
      <c r="E51" s="85"/>
      <c r="F51" s="85"/>
      <c r="G51" s="85"/>
      <c r="H51" s="85"/>
      <c r="I51" s="86"/>
      <c r="J51" s="97"/>
      <c r="K51" s="86"/>
      <c r="M51" s="2"/>
      <c r="N51" s="3"/>
      <c r="O51" s="3"/>
      <c r="P51" s="3"/>
      <c r="Q51" s="3"/>
      <c r="R51" s="3"/>
      <c r="S51" s="3"/>
      <c r="T51" s="3"/>
    </row>
    <row r="52" spans="1:20" ht="12" customHeight="1">
      <c r="A52" s="2"/>
      <c r="C52" s="95" t="s">
        <v>92</v>
      </c>
      <c r="D52" s="95"/>
      <c r="E52" s="95"/>
      <c r="F52" s="95"/>
      <c r="G52" s="95"/>
      <c r="H52" s="95"/>
      <c r="I52" s="96"/>
      <c r="J52" s="98"/>
      <c r="K52" s="99"/>
      <c r="M52" s="2"/>
      <c r="N52" s="3"/>
      <c r="O52" s="3"/>
      <c r="P52" s="3"/>
      <c r="Q52" s="3"/>
      <c r="R52" s="3"/>
      <c r="S52" s="3"/>
      <c r="T52" s="3"/>
    </row>
    <row r="53" spans="1:20" ht="12" customHeight="1">
      <c r="A53" s="2"/>
      <c r="C53" s="69" t="s">
        <v>111</v>
      </c>
      <c r="M53" s="2"/>
      <c r="N53" s="3"/>
      <c r="O53" s="3"/>
      <c r="P53" s="3"/>
      <c r="Q53" s="3"/>
      <c r="R53" s="3"/>
      <c r="S53" s="3"/>
      <c r="T53" s="3"/>
    </row>
    <row r="54" spans="1:20" ht="6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</row>
    <row r="55" spans="1:2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</sheetData>
  <sheetProtection/>
  <mergeCells count="49">
    <mergeCell ref="C14:G14"/>
    <mergeCell ref="I26:K26"/>
    <mergeCell ref="C4:I4"/>
    <mergeCell ref="J4:K4"/>
    <mergeCell ref="I9:K9"/>
    <mergeCell ref="J15:K15"/>
    <mergeCell ref="I7:K7"/>
    <mergeCell ref="J11:K11"/>
    <mergeCell ref="J12:K12"/>
    <mergeCell ref="I8:K8"/>
    <mergeCell ref="C13:H13"/>
    <mergeCell ref="C15:G15"/>
    <mergeCell ref="J18:K18"/>
    <mergeCell ref="F21:G21"/>
    <mergeCell ref="I25:K25"/>
    <mergeCell ref="J14:K14"/>
    <mergeCell ref="I27:K27"/>
    <mergeCell ref="I21:K21"/>
    <mergeCell ref="J23:K23"/>
    <mergeCell ref="I22:K22"/>
    <mergeCell ref="I16:K16"/>
    <mergeCell ref="C52:I52"/>
    <mergeCell ref="J50:K50"/>
    <mergeCell ref="J51:K51"/>
    <mergeCell ref="J52:K52"/>
    <mergeCell ref="C42:K42"/>
    <mergeCell ref="C46:I46"/>
    <mergeCell ref="C51:I51"/>
    <mergeCell ref="J46:K46"/>
    <mergeCell ref="C6:G6"/>
    <mergeCell ref="C49:I49"/>
    <mergeCell ref="C50:I50"/>
    <mergeCell ref="C31:D31"/>
    <mergeCell ref="C33:D33"/>
    <mergeCell ref="C35:D35"/>
    <mergeCell ref="F31:G31"/>
    <mergeCell ref="I20:K20"/>
    <mergeCell ref="J13:K13"/>
    <mergeCell ref="J10:K10"/>
    <mergeCell ref="I30:K30"/>
    <mergeCell ref="I31:K31"/>
    <mergeCell ref="C40:G40"/>
    <mergeCell ref="C16:G16"/>
    <mergeCell ref="J40:K40"/>
    <mergeCell ref="F37:G37"/>
    <mergeCell ref="F33:G33"/>
    <mergeCell ref="F35:G35"/>
    <mergeCell ref="J28:K28"/>
    <mergeCell ref="I17:K17"/>
  </mergeCells>
  <conditionalFormatting sqref="C40:G40">
    <cfRule type="cellIs" priority="1" dxfId="0" operator="equal" stopIfTrue="1">
      <formula>99</formula>
    </cfRule>
  </conditionalFormatting>
  <printOptions/>
  <pageMargins left="0.6" right="0.6" top="0.67" bottom="0.54" header="0.5" footer="0.5"/>
  <pageSetup horizontalDpi="525" verticalDpi="525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</sheetPr>
  <dimension ref="A1:T65"/>
  <sheetViews>
    <sheetView showGridLines="0" zoomScale="121" zoomScaleNormal="121" zoomScalePageLayoutView="0" workbookViewId="0" topLeftCell="A10">
      <selection activeCell="I27" sqref="I27:K27"/>
    </sheetView>
  </sheetViews>
  <sheetFormatPr defaultColWidth="9.140625" defaultRowHeight="12.75"/>
  <cols>
    <col min="1" max="2" width="1.1484375" style="0" customWidth="1"/>
    <col min="3" max="3" width="8.00390625" style="0" customWidth="1"/>
    <col min="4" max="4" width="10.00390625" style="0" customWidth="1"/>
    <col min="5" max="5" width="10.57421875" style="0" customWidth="1"/>
    <col min="6" max="7" width="10.00390625" style="0" customWidth="1"/>
    <col min="8" max="8" width="1.1484375" style="0" customWidth="1"/>
    <col min="9" max="11" width="11.7109375" style="0" customWidth="1"/>
    <col min="12" max="13" width="1.421875" style="0" customWidth="1"/>
  </cols>
  <sheetData>
    <row r="1" spans="1:20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23.25">
      <c r="A2" s="2"/>
      <c r="B2" s="9"/>
      <c r="C2" s="10" t="s">
        <v>0</v>
      </c>
      <c r="D2" s="10"/>
      <c r="E2" s="10"/>
      <c r="F2" s="10"/>
      <c r="J2" s="62" t="s">
        <v>94</v>
      </c>
      <c r="M2" s="2"/>
      <c r="N2" s="3"/>
      <c r="O2" s="3"/>
      <c r="P2" s="3"/>
      <c r="Q2" s="3"/>
      <c r="R2" s="3"/>
      <c r="S2" s="3"/>
      <c r="T2" s="3"/>
    </row>
    <row r="3" spans="1:20" ht="10.5" customHeight="1">
      <c r="A3" s="2"/>
      <c r="B3" s="9"/>
      <c r="C3" s="27" t="s">
        <v>1</v>
      </c>
      <c r="D3" s="28"/>
      <c r="E3" s="28"/>
      <c r="F3" s="28"/>
      <c r="G3" s="28"/>
      <c r="H3" s="28"/>
      <c r="I3" s="29"/>
      <c r="J3" s="25" t="s">
        <v>9</v>
      </c>
      <c r="K3" s="26"/>
      <c r="M3" s="2"/>
      <c r="N3" s="3"/>
      <c r="O3" s="3"/>
      <c r="P3" s="3"/>
      <c r="Q3" s="3"/>
      <c r="R3" s="3"/>
      <c r="S3" s="3"/>
      <c r="T3" s="3"/>
    </row>
    <row r="4" spans="1:20" ht="17.25" customHeight="1">
      <c r="A4" s="2"/>
      <c r="B4" s="9"/>
      <c r="C4" s="125" t="s">
        <v>1</v>
      </c>
      <c r="D4" s="126"/>
      <c r="E4" s="126"/>
      <c r="F4" s="126"/>
      <c r="G4" s="126"/>
      <c r="H4" s="126"/>
      <c r="I4" s="127"/>
      <c r="J4" s="128" t="s">
        <v>9</v>
      </c>
      <c r="K4" s="129"/>
      <c r="L4" s="7"/>
      <c r="M4" s="2"/>
      <c r="N4" s="3"/>
      <c r="O4" s="3"/>
      <c r="P4" s="3"/>
      <c r="Q4" s="3"/>
      <c r="R4" s="3"/>
      <c r="S4" s="3"/>
      <c r="T4" s="3"/>
    </row>
    <row r="5" spans="1:20" ht="8.25" customHeight="1">
      <c r="A5" s="2"/>
      <c r="B5" s="9"/>
      <c r="C5" s="34" t="s">
        <v>44</v>
      </c>
      <c r="D5" s="35"/>
      <c r="E5" s="35"/>
      <c r="F5" s="35"/>
      <c r="G5" s="36"/>
      <c r="H5" s="7"/>
      <c r="I5" s="44" t="s">
        <v>49</v>
      </c>
      <c r="J5" s="44" t="s">
        <v>50</v>
      </c>
      <c r="K5" s="43" t="s">
        <v>51</v>
      </c>
      <c r="L5" s="7"/>
      <c r="M5" s="2"/>
      <c r="N5" s="3"/>
      <c r="O5" s="3"/>
      <c r="P5" s="3"/>
      <c r="Q5" s="3"/>
      <c r="R5" s="3"/>
      <c r="S5" s="3"/>
      <c r="T5" s="3"/>
    </row>
    <row r="6" spans="1:20" ht="15.75" customHeight="1">
      <c r="A6" s="2"/>
      <c r="B6" s="9"/>
      <c r="C6" s="82" t="s">
        <v>107</v>
      </c>
      <c r="D6" s="83"/>
      <c r="E6" s="83"/>
      <c r="F6" s="83"/>
      <c r="G6" s="84"/>
      <c r="H6" s="7"/>
      <c r="I6" s="57"/>
      <c r="J6" s="58"/>
      <c r="K6" s="59"/>
      <c r="L6" s="7"/>
      <c r="M6" s="2"/>
      <c r="N6" s="3"/>
      <c r="O6" s="3"/>
      <c r="P6" s="3"/>
      <c r="Q6" s="3"/>
      <c r="R6" s="3"/>
      <c r="S6" s="3"/>
      <c r="T6" s="3"/>
    </row>
    <row r="7" spans="1:20" ht="14.25" customHeight="1">
      <c r="A7" s="2"/>
      <c r="B7" s="9"/>
      <c r="C7" s="14" t="s">
        <v>14</v>
      </c>
      <c r="D7" s="14"/>
      <c r="E7" s="14"/>
      <c r="F7" s="14"/>
      <c r="G7" s="7"/>
      <c r="H7" s="7"/>
      <c r="I7" s="133" t="s">
        <v>13</v>
      </c>
      <c r="J7" s="134"/>
      <c r="K7" s="135"/>
      <c r="L7" s="7"/>
      <c r="M7" s="2"/>
      <c r="N7" s="3"/>
      <c r="O7" s="3"/>
      <c r="P7" s="3"/>
      <c r="Q7" s="3"/>
      <c r="R7" s="3"/>
      <c r="S7" s="3"/>
      <c r="T7" s="3"/>
    </row>
    <row r="8" spans="1:20" ht="14.25" customHeight="1">
      <c r="A8" s="2"/>
      <c r="B8" s="9"/>
      <c r="C8" s="4"/>
      <c r="D8" s="15" t="s">
        <v>15</v>
      </c>
      <c r="E8" s="15"/>
      <c r="F8" s="15"/>
      <c r="G8" s="7"/>
      <c r="H8" s="7"/>
      <c r="I8" s="116" t="str">
        <f>IF(Calculations!C12=1,Calculations!F9," ")</f>
        <v> </v>
      </c>
      <c r="J8" s="117"/>
      <c r="K8" s="118"/>
      <c r="L8" s="7"/>
      <c r="M8" s="2"/>
      <c r="N8" s="3"/>
      <c r="O8" s="3"/>
      <c r="P8" s="3"/>
      <c r="Q8" s="3"/>
      <c r="R8" s="3"/>
      <c r="S8" s="3"/>
      <c r="T8" s="3"/>
    </row>
    <row r="9" spans="1:20" ht="14.25" customHeight="1">
      <c r="A9" s="2"/>
      <c r="B9" s="9"/>
      <c r="C9" s="4"/>
      <c r="D9" s="15" t="s">
        <v>16</v>
      </c>
      <c r="E9" s="15"/>
      <c r="F9" s="15"/>
      <c r="G9" s="7"/>
      <c r="H9" s="7"/>
      <c r="I9" s="130" t="s">
        <v>45</v>
      </c>
      <c r="J9" s="131"/>
      <c r="K9" s="132"/>
      <c r="L9" s="7"/>
      <c r="M9" s="2"/>
      <c r="N9" s="3"/>
      <c r="O9" s="3"/>
      <c r="P9" s="3"/>
      <c r="Q9" s="3"/>
      <c r="R9" s="3"/>
      <c r="S9" s="3"/>
      <c r="T9" s="3"/>
    </row>
    <row r="10" spans="1:20" ht="14.25" customHeight="1">
      <c r="A10" s="2"/>
      <c r="B10" s="9"/>
      <c r="C10" s="4"/>
      <c r="D10" s="15" t="s">
        <v>3</v>
      </c>
      <c r="E10" s="15"/>
      <c r="F10" s="15"/>
      <c r="G10" s="7"/>
      <c r="H10" s="7"/>
      <c r="I10" s="13"/>
      <c r="J10" s="93" t="s">
        <v>2</v>
      </c>
      <c r="K10" s="94"/>
      <c r="L10" s="7"/>
      <c r="M10" s="2"/>
      <c r="N10" s="3"/>
      <c r="O10" s="3"/>
      <c r="P10" s="3"/>
      <c r="Q10" s="3"/>
      <c r="R10" s="3"/>
      <c r="S10" s="3"/>
      <c r="T10" s="3"/>
    </row>
    <row r="11" spans="1:20" ht="14.25" customHeight="1">
      <c r="A11" s="2"/>
      <c r="B11" s="9"/>
      <c r="C11" s="4"/>
      <c r="D11" s="15" t="s">
        <v>62</v>
      </c>
      <c r="E11" s="15"/>
      <c r="F11" s="15"/>
      <c r="G11" s="7"/>
      <c r="H11" s="7"/>
      <c r="I11" s="13"/>
      <c r="J11" s="93" t="s">
        <v>7</v>
      </c>
      <c r="K11" s="94"/>
      <c r="L11" s="7"/>
      <c r="M11" s="2"/>
      <c r="N11" s="3"/>
      <c r="O11" s="3"/>
      <c r="P11" s="3"/>
      <c r="Q11" s="3"/>
      <c r="R11" s="3"/>
      <c r="S11" s="3"/>
      <c r="T11" s="3"/>
    </row>
    <row r="12" spans="1:20" ht="12.75">
      <c r="A12" s="2"/>
      <c r="B12" s="9"/>
      <c r="C12" s="4"/>
      <c r="D12" s="15" t="s">
        <v>100</v>
      </c>
      <c r="I12" s="13"/>
      <c r="J12" s="93" t="s">
        <v>8</v>
      </c>
      <c r="K12" s="94"/>
      <c r="M12" s="2"/>
      <c r="N12" s="3"/>
      <c r="O12" s="3"/>
      <c r="P12" s="3"/>
      <c r="Q12" s="3"/>
      <c r="R12" s="3"/>
      <c r="S12" s="3"/>
      <c r="T12" s="3"/>
    </row>
    <row r="13" spans="1:20" ht="12.75">
      <c r="A13" s="2"/>
      <c r="B13" s="9"/>
      <c r="C13" s="136" t="str">
        <f>IF(Calculations!$C$15=1,Calculations!F8," ")</f>
        <v> </v>
      </c>
      <c r="D13" s="137"/>
      <c r="E13" s="137"/>
      <c r="F13" s="137"/>
      <c r="G13" s="137"/>
      <c r="H13" s="138"/>
      <c r="I13" s="13"/>
      <c r="J13" s="93" t="s">
        <v>5</v>
      </c>
      <c r="K13" s="94"/>
      <c r="M13" s="2"/>
      <c r="N13" s="3"/>
      <c r="O13" s="3"/>
      <c r="P13" s="3"/>
      <c r="Q13" s="3"/>
      <c r="R13" s="3"/>
      <c r="S13" s="3"/>
      <c r="T13" s="3"/>
    </row>
    <row r="14" spans="1:20" ht="12.75">
      <c r="A14" s="2"/>
      <c r="B14" s="9"/>
      <c r="C14" s="139" t="s">
        <v>28</v>
      </c>
      <c r="D14" s="140"/>
      <c r="E14" s="140"/>
      <c r="F14" s="140"/>
      <c r="G14" s="141"/>
      <c r="I14" s="13"/>
      <c r="J14" s="93" t="s">
        <v>10</v>
      </c>
      <c r="K14" s="94"/>
      <c r="M14" s="2"/>
      <c r="N14" s="3"/>
      <c r="O14" s="3"/>
      <c r="P14" s="3"/>
      <c r="Q14" s="3"/>
      <c r="R14" s="3"/>
      <c r="S14" s="3"/>
      <c r="T14" s="3"/>
    </row>
    <row r="15" spans="1:20" ht="12.75">
      <c r="A15" s="2"/>
      <c r="B15" s="9"/>
      <c r="C15" s="106" t="s">
        <v>29</v>
      </c>
      <c r="D15" s="107"/>
      <c r="E15" s="107"/>
      <c r="F15" s="107"/>
      <c r="G15" s="108"/>
      <c r="I15" s="13"/>
      <c r="J15" s="93" t="s">
        <v>6</v>
      </c>
      <c r="K15" s="94"/>
      <c r="M15" s="2"/>
      <c r="N15" s="3"/>
      <c r="O15" s="3"/>
      <c r="P15" s="3"/>
      <c r="Q15" s="3"/>
      <c r="R15" s="3"/>
      <c r="S15" s="3"/>
      <c r="T15" s="3"/>
    </row>
    <row r="16" spans="1:20" ht="12.75" customHeight="1">
      <c r="A16" s="2"/>
      <c r="B16" s="9"/>
      <c r="C16" s="75" t="s">
        <v>95</v>
      </c>
      <c r="D16" s="76"/>
      <c r="E16" s="76"/>
      <c r="F16" s="76"/>
      <c r="G16" s="77"/>
      <c r="I16" s="119" t="str">
        <f>IF(Calculations!C10&gt;1,Calculations!F10," ")</f>
        <v> </v>
      </c>
      <c r="J16" s="120"/>
      <c r="K16" s="121"/>
      <c r="M16" s="2"/>
      <c r="N16" s="3"/>
      <c r="O16" s="3"/>
      <c r="P16" s="3"/>
      <c r="Q16" s="3"/>
      <c r="R16" s="3"/>
      <c r="S16" s="3"/>
      <c r="T16" s="3"/>
    </row>
    <row r="17" spans="1:20" ht="12.75" customHeight="1">
      <c r="A17" s="2"/>
      <c r="B17" s="9"/>
      <c r="C17" s="13" t="s">
        <v>30</v>
      </c>
      <c r="D17" s="7"/>
      <c r="E17" s="7"/>
      <c r="F17" s="7"/>
      <c r="G17" s="63"/>
      <c r="I17" s="122" t="str">
        <f>IF(Calculations!C4=1,Calculations!D4,IF(Calculations!C5=1,Calculations!D5,IF(Calculations!C6=1,Calculations!D6,IF(Calculations!C7=1,Calculations!D7,IF(Calculations!C8=1,Calculations!D8,IF(Calculations!C9=1,Calculations!D9," "))))))</f>
        <v> </v>
      </c>
      <c r="J17" s="123"/>
      <c r="K17" s="124"/>
      <c r="M17" s="2"/>
      <c r="N17" s="3"/>
      <c r="O17" s="3"/>
      <c r="P17" s="3"/>
      <c r="Q17" s="3"/>
      <c r="R17" s="3"/>
      <c r="S17" s="3"/>
      <c r="T17" s="3"/>
    </row>
    <row r="18" spans="1:20" ht="12.75">
      <c r="A18" s="2"/>
      <c r="B18" s="9"/>
      <c r="C18" s="13"/>
      <c r="D18" s="7"/>
      <c r="E18" s="7"/>
      <c r="F18" s="7"/>
      <c r="G18" s="20"/>
      <c r="I18" s="38" t="s">
        <v>23</v>
      </c>
      <c r="J18" s="144"/>
      <c r="K18" s="145"/>
      <c r="M18" s="2"/>
      <c r="N18" s="3"/>
      <c r="O18" s="3"/>
      <c r="P18" s="3"/>
      <c r="Q18" s="3"/>
      <c r="R18" s="3"/>
      <c r="S18" s="3"/>
      <c r="T18" s="3"/>
    </row>
    <row r="19" spans="1:20" ht="12.75">
      <c r="A19" s="2"/>
      <c r="B19" s="9"/>
      <c r="C19" s="13" t="s">
        <v>31</v>
      </c>
      <c r="D19" s="7"/>
      <c r="E19" s="7"/>
      <c r="F19" s="7"/>
      <c r="G19" s="39"/>
      <c r="I19" s="90" t="s">
        <v>24</v>
      </c>
      <c r="J19" s="142"/>
      <c r="K19" s="143"/>
      <c r="M19" s="2"/>
      <c r="N19" s="3"/>
      <c r="O19" s="3"/>
      <c r="P19" s="3"/>
      <c r="Q19" s="3"/>
      <c r="R19" s="3"/>
      <c r="S19" s="3"/>
      <c r="T19" s="3"/>
    </row>
    <row r="20" spans="1:20" ht="12.75">
      <c r="A20" s="2"/>
      <c r="B20" s="9"/>
      <c r="C20" s="13"/>
      <c r="D20" s="7"/>
      <c r="E20" s="7"/>
      <c r="F20" s="7"/>
      <c r="G20" s="20"/>
      <c r="I20" s="116" t="str">
        <f>IF(Calculations!C13=1,Calculations!F9," ")</f>
        <v> </v>
      </c>
      <c r="J20" s="117"/>
      <c r="K20" s="118"/>
      <c r="M20" s="2"/>
      <c r="N20" s="3"/>
      <c r="O20" s="3"/>
      <c r="P20" s="3"/>
      <c r="Q20" s="3"/>
      <c r="R20" s="3"/>
      <c r="S20" s="3"/>
      <c r="T20" s="3"/>
    </row>
    <row r="21" spans="1:20" ht="12.75">
      <c r="A21" s="2"/>
      <c r="B21" s="9"/>
      <c r="C21" s="13" t="s">
        <v>32</v>
      </c>
      <c r="D21" s="7"/>
      <c r="E21" s="7"/>
      <c r="F21" s="111">
        <f>(G17*G19)*4.33</f>
        <v>0</v>
      </c>
      <c r="G21" s="112"/>
      <c r="I21" s="146" t="str">
        <f>IF(Calculations!C13=1,"Enter the amount received every two weeks:"," ")</f>
        <v> </v>
      </c>
      <c r="J21" s="147"/>
      <c r="K21" s="148"/>
      <c r="M21" s="2"/>
      <c r="N21" s="3"/>
      <c r="O21" s="3"/>
      <c r="P21" s="3"/>
      <c r="Q21" s="3"/>
      <c r="R21" s="3"/>
      <c r="S21" s="3"/>
      <c r="T21" s="3"/>
    </row>
    <row r="22" spans="1:20" ht="12.75">
      <c r="A22" s="2"/>
      <c r="B22" s="9"/>
      <c r="C22" s="21" t="s">
        <v>33</v>
      </c>
      <c r="D22" s="7"/>
      <c r="E22" s="7"/>
      <c r="F22" s="7"/>
      <c r="G22" s="20"/>
      <c r="I22" s="38" t="s">
        <v>23</v>
      </c>
      <c r="J22" s="144"/>
      <c r="K22" s="145"/>
      <c r="M22" s="2"/>
      <c r="N22" s="3"/>
      <c r="O22" s="3"/>
      <c r="P22" s="3"/>
      <c r="Q22" s="3"/>
      <c r="R22" s="3"/>
      <c r="S22" s="3"/>
      <c r="T22" s="3"/>
    </row>
    <row r="23" spans="1:20" ht="12.75">
      <c r="A23" s="2"/>
      <c r="B23" s="9"/>
      <c r="C23" s="64" t="s">
        <v>96</v>
      </c>
      <c r="D23" s="5"/>
      <c r="E23" s="5"/>
      <c r="F23" s="5"/>
      <c r="G23" s="23"/>
      <c r="I23" s="90" t="s">
        <v>25</v>
      </c>
      <c r="J23" s="142"/>
      <c r="K23" s="143"/>
      <c r="M23" s="2"/>
      <c r="N23" s="3"/>
      <c r="O23" s="3"/>
      <c r="P23" s="3"/>
      <c r="Q23" s="3"/>
      <c r="R23" s="3"/>
      <c r="S23" s="3"/>
      <c r="T23" s="3"/>
    </row>
    <row r="24" spans="1:20" ht="12.75">
      <c r="A24" s="2"/>
      <c r="B24" s="9"/>
      <c r="C24" s="45" t="s">
        <v>52</v>
      </c>
      <c r="D24" s="46"/>
      <c r="E24" s="46"/>
      <c r="F24" s="46" t="s">
        <v>53</v>
      </c>
      <c r="G24" s="36" t="s">
        <v>54</v>
      </c>
      <c r="I24" s="116" t="str">
        <f>IF(Calculations!C14=1,Calculations!F9," ")</f>
        <v> </v>
      </c>
      <c r="J24" s="117"/>
      <c r="K24" s="118"/>
      <c r="M24" s="2"/>
      <c r="N24" s="3"/>
      <c r="O24" s="3"/>
      <c r="P24" s="3"/>
      <c r="Q24" s="3"/>
      <c r="R24" s="3"/>
      <c r="S24" s="3"/>
      <c r="T24" s="3"/>
    </row>
    <row r="25" spans="1:20" ht="12.75">
      <c r="A25" s="2"/>
      <c r="B25" s="9"/>
      <c r="C25" s="13"/>
      <c r="D25" s="7"/>
      <c r="E25" s="47" t="str">
        <f>IF(Calculations!C27=2,Calculations!F10," ")</f>
        <v> </v>
      </c>
      <c r="F25" s="7"/>
      <c r="G25" s="20"/>
      <c r="I25" s="113" t="str">
        <f>IF(Calculations!C14=1,"Enter the amount received monthly:"," ")</f>
        <v> </v>
      </c>
      <c r="J25" s="114"/>
      <c r="K25" s="115"/>
      <c r="M25" s="2"/>
      <c r="N25" s="3"/>
      <c r="O25" s="3"/>
      <c r="P25" s="3"/>
      <c r="Q25" s="3"/>
      <c r="R25" s="3"/>
      <c r="S25" s="3"/>
      <c r="T25" s="3"/>
    </row>
    <row r="26" spans="1:20" ht="12.75">
      <c r="A26" s="2"/>
      <c r="B26" s="9"/>
      <c r="C26" s="13" t="s">
        <v>58</v>
      </c>
      <c r="D26" s="7"/>
      <c r="E26" s="7"/>
      <c r="F26" s="7" t="s">
        <v>53</v>
      </c>
      <c r="G26" s="20" t="s">
        <v>54</v>
      </c>
      <c r="I26" s="38" t="s">
        <v>23</v>
      </c>
      <c r="J26" s="144"/>
      <c r="K26" s="145"/>
      <c r="M26" s="2"/>
      <c r="N26" s="3"/>
      <c r="O26" s="3"/>
      <c r="P26" s="3"/>
      <c r="Q26" s="3"/>
      <c r="R26" s="3"/>
      <c r="S26" s="3"/>
      <c r="T26" s="3"/>
    </row>
    <row r="27" spans="1:20" ht="12.75">
      <c r="A27" s="2"/>
      <c r="B27" s="9"/>
      <c r="C27" s="22"/>
      <c r="D27" s="5"/>
      <c r="E27" s="48" t="str">
        <f>IF(Calculations!C31=2,Calculations!F10," ")</f>
        <v> </v>
      </c>
      <c r="F27" s="5"/>
      <c r="G27" s="23"/>
      <c r="I27" s="90" t="s">
        <v>103</v>
      </c>
      <c r="J27" s="142"/>
      <c r="K27" s="143"/>
      <c r="M27" s="2"/>
      <c r="N27" s="3"/>
      <c r="O27" s="3"/>
      <c r="P27" s="3"/>
      <c r="Q27" s="3"/>
      <c r="R27" s="3"/>
      <c r="S27" s="3"/>
      <c r="T27" s="3"/>
    </row>
    <row r="28" spans="1:20" ht="12.75">
      <c r="A28" s="2"/>
      <c r="B28" s="9"/>
      <c r="C28" s="11" t="s">
        <v>84</v>
      </c>
      <c r="I28" s="116" t="str">
        <f>IF(Calculations!C16=1,Calculations!F9," ")</f>
        <v> </v>
      </c>
      <c r="J28" s="117"/>
      <c r="K28" s="118"/>
      <c r="M28" s="2"/>
      <c r="N28" s="3"/>
      <c r="O28" s="3"/>
      <c r="P28" s="3"/>
      <c r="Q28" s="3"/>
      <c r="R28" s="3"/>
      <c r="S28" s="3"/>
      <c r="T28" s="3"/>
    </row>
    <row r="29" spans="1:20" ht="12.75">
      <c r="A29" s="2"/>
      <c r="B29" s="9"/>
      <c r="E29" t="s">
        <v>73</v>
      </c>
      <c r="F29" s="52">
        <f>F38/Calculations!F27</f>
        <v>0</v>
      </c>
      <c r="I29" s="113" t="str">
        <f>IF(Calculations!C16=1,"Enter the amount received monthly:"," ")</f>
        <v> </v>
      </c>
      <c r="J29" s="114"/>
      <c r="K29" s="115"/>
      <c r="M29" s="2"/>
      <c r="N29" s="3"/>
      <c r="O29" s="3"/>
      <c r="P29" s="3"/>
      <c r="Q29" s="3"/>
      <c r="R29" s="3"/>
      <c r="S29" s="3"/>
      <c r="T29" s="3"/>
    </row>
    <row r="30" spans="1:20" ht="12.75">
      <c r="A30" s="2"/>
      <c r="B30" s="9"/>
      <c r="C30" t="s">
        <v>35</v>
      </c>
      <c r="F30" s="16"/>
      <c r="G30" s="16"/>
      <c r="I30" s="38" t="s">
        <v>23</v>
      </c>
      <c r="J30" s="144"/>
      <c r="K30" s="145"/>
      <c r="L30" s="49"/>
      <c r="M30" s="2"/>
      <c r="N30" s="3"/>
      <c r="O30" s="3"/>
      <c r="P30" s="3"/>
      <c r="Q30" s="3"/>
      <c r="R30" s="3"/>
      <c r="S30" s="3"/>
      <c r="T30" s="3"/>
    </row>
    <row r="31" spans="1:20" ht="15">
      <c r="A31" s="2"/>
      <c r="B31" s="9"/>
      <c r="C31" s="87">
        <f>J18</f>
        <v>0</v>
      </c>
      <c r="D31" s="88"/>
      <c r="E31" t="s">
        <v>37</v>
      </c>
      <c r="F31" s="89">
        <f>IF(Calculations!C4=1,'Income 1 of 2'!J18*52,IF(Calculations!C5=1,'Income 1 of 2'!J18*2*12,IF(Calculations!C6=1,'Income 1 of 2'!J18*2.1666666*12,IF(Calculations!C7=1,'Income 1 of 2'!J18*12,IF(Calculations!C8=1,'Income 1 of 2'!J18,IF(Calculations!C9=1,'Income 1 of 2'!J18*12,0))))))+'Income 2 of 2'!F31:G31</f>
        <v>0</v>
      </c>
      <c r="G31" s="89"/>
      <c r="I31" s="149" t="s">
        <v>63</v>
      </c>
      <c r="J31" s="149"/>
      <c r="K31" s="149"/>
      <c r="M31" s="2"/>
      <c r="N31" s="3"/>
      <c r="O31" s="3"/>
      <c r="P31" s="3"/>
      <c r="Q31" s="3"/>
      <c r="R31" s="3"/>
      <c r="S31" s="3"/>
      <c r="T31" s="3"/>
    </row>
    <row r="32" spans="1:20" ht="12.75">
      <c r="A32" s="2"/>
      <c r="B32" s="9"/>
      <c r="C32" t="s">
        <v>36</v>
      </c>
      <c r="F32" s="16"/>
      <c r="G32" s="16"/>
      <c r="I32" s="53" t="s">
        <v>65</v>
      </c>
      <c r="J32" s="40"/>
      <c r="K32" s="40"/>
      <c r="M32" s="2"/>
      <c r="N32" s="3"/>
      <c r="O32" s="3"/>
      <c r="P32" s="3"/>
      <c r="Q32" s="3"/>
      <c r="R32" s="3"/>
      <c r="S32" s="3"/>
      <c r="T32" s="3"/>
    </row>
    <row r="33" spans="1:20" ht="15">
      <c r="A33" s="2"/>
      <c r="B33" s="9"/>
      <c r="C33" s="87">
        <f>J22</f>
        <v>0</v>
      </c>
      <c r="D33" s="88"/>
      <c r="E33" t="s">
        <v>37</v>
      </c>
      <c r="F33" s="80">
        <f>(C33*2.1666666*12)+'Income 2 of 2'!F33:G33</f>
        <v>0</v>
      </c>
      <c r="G33" s="81"/>
      <c r="I33" s="53" t="s">
        <v>109</v>
      </c>
      <c r="J33" s="40"/>
      <c r="K33" s="40"/>
      <c r="M33" s="2"/>
      <c r="N33" s="3"/>
      <c r="O33" s="3"/>
      <c r="P33" s="3"/>
      <c r="Q33" s="3"/>
      <c r="R33" s="3"/>
      <c r="S33" s="3"/>
      <c r="T33" s="3"/>
    </row>
    <row r="34" spans="1:20" ht="12.75">
      <c r="A34" s="2"/>
      <c r="B34" s="9"/>
      <c r="C34" t="s">
        <v>3</v>
      </c>
      <c r="F34" s="16"/>
      <c r="G34" s="16"/>
      <c r="I34" s="53" t="s">
        <v>101</v>
      </c>
      <c r="J34" s="40"/>
      <c r="K34" s="40"/>
      <c r="M34" s="2"/>
      <c r="N34" s="3"/>
      <c r="O34" s="3"/>
      <c r="P34" s="3"/>
      <c r="Q34" s="3"/>
      <c r="R34" s="3"/>
      <c r="S34" s="3"/>
      <c r="T34" s="3"/>
    </row>
    <row r="35" spans="1:20" ht="15">
      <c r="A35" s="2"/>
      <c r="B35" s="9"/>
      <c r="C35" s="87">
        <f>J26</f>
        <v>0</v>
      </c>
      <c r="D35" s="88"/>
      <c r="E35" t="s">
        <v>37</v>
      </c>
      <c r="F35" s="80">
        <f>(C35*12)+'Income 2 of 2'!F35:G35</f>
        <v>0</v>
      </c>
      <c r="G35" s="81"/>
      <c r="I35" s="53" t="s">
        <v>67</v>
      </c>
      <c r="J35" s="40"/>
      <c r="K35" s="40"/>
      <c r="M35" s="2"/>
      <c r="N35" s="3"/>
      <c r="O35" s="3"/>
      <c r="P35" s="3"/>
      <c r="Q35" s="3"/>
      <c r="R35" s="3"/>
      <c r="S35" s="3"/>
      <c r="T35" s="3"/>
    </row>
    <row r="36" spans="1:20" ht="12.75">
      <c r="A36" s="2"/>
      <c r="B36" s="9"/>
      <c r="C36" t="s">
        <v>105</v>
      </c>
      <c r="F36" s="16"/>
      <c r="G36" s="16"/>
      <c r="I36" s="53" t="s">
        <v>68</v>
      </c>
      <c r="J36" s="40"/>
      <c r="K36" s="40"/>
      <c r="M36" s="2"/>
      <c r="N36" s="3"/>
      <c r="O36" s="3"/>
      <c r="P36" s="3"/>
      <c r="Q36" s="3"/>
      <c r="R36" s="3"/>
      <c r="S36" s="3"/>
      <c r="T36" s="3"/>
    </row>
    <row r="37" spans="1:20" ht="15">
      <c r="A37" s="2"/>
      <c r="B37" s="9"/>
      <c r="C37" s="87">
        <f>J30</f>
        <v>0</v>
      </c>
      <c r="D37" s="88"/>
      <c r="E37" t="s">
        <v>37</v>
      </c>
      <c r="F37" s="80">
        <f>(C37*12)+'Income 2 of 2'!F37:G37</f>
        <v>0</v>
      </c>
      <c r="G37" s="81"/>
      <c r="I37" s="53" t="s">
        <v>71</v>
      </c>
      <c r="J37" s="40"/>
      <c r="K37" s="40"/>
      <c r="M37" s="2"/>
      <c r="N37" s="3"/>
      <c r="O37" s="3"/>
      <c r="P37" s="3"/>
      <c r="Q37" s="3"/>
      <c r="R37" s="3"/>
      <c r="S37" s="3"/>
      <c r="T37" s="3"/>
    </row>
    <row r="38" spans="1:20" ht="15">
      <c r="A38" s="2"/>
      <c r="B38" s="9"/>
      <c r="C38" t="s">
        <v>38</v>
      </c>
      <c r="F38" s="79">
        <f>F35+F33+F31+F37</f>
        <v>0</v>
      </c>
      <c r="G38" s="79"/>
      <c r="I38" s="53" t="s">
        <v>102</v>
      </c>
      <c r="J38" s="40"/>
      <c r="K38" s="40"/>
      <c r="M38" s="2"/>
      <c r="N38" s="3"/>
      <c r="O38" s="3"/>
      <c r="P38" s="3"/>
      <c r="Q38" s="3"/>
      <c r="R38" s="3"/>
      <c r="S38" s="3"/>
      <c r="T38" s="3"/>
    </row>
    <row r="39" spans="1:20" ht="15">
      <c r="A39" s="2"/>
      <c r="B39" s="9"/>
      <c r="C39" t="s">
        <v>72</v>
      </c>
      <c r="F39" s="33"/>
      <c r="G39" s="33"/>
      <c r="I39" s="53" t="s">
        <v>70</v>
      </c>
      <c r="J39" s="40"/>
      <c r="K39" s="40"/>
      <c r="M39" s="2"/>
      <c r="N39" s="3"/>
      <c r="O39" s="3"/>
      <c r="P39" s="3"/>
      <c r="Q39" s="3"/>
      <c r="R39" s="3"/>
      <c r="S39" s="3"/>
      <c r="T39" s="3"/>
    </row>
    <row r="40" spans="1:20" ht="15" customHeight="1">
      <c r="A40" s="2"/>
      <c r="B40" s="9"/>
      <c r="C40" s="74">
        <f>IF(Calculations!F26=0,99,IF(Calculations!I38&gt;0,Calculations!F38,IF(Calculations!I39&gt;0,Calculations!F39,IF(Calculations!I40&gt;0,Calculations!F40,IF(Calculations!I41&gt;0,Calculations!F41,IF(Calculations!I42&gt;0,Calculations!F42,IF(Calculations!I43&gt;0,Calculations!F43,0)))))))</f>
        <v>99</v>
      </c>
      <c r="D40" s="74"/>
      <c r="E40" s="74"/>
      <c r="F40" s="74"/>
      <c r="G40" s="74"/>
      <c r="I40" s="53" t="s">
        <v>97</v>
      </c>
      <c r="J40" s="150"/>
      <c r="K40" s="150"/>
      <c r="M40" s="2"/>
      <c r="N40" s="3"/>
      <c r="O40" s="3"/>
      <c r="P40" s="3"/>
      <c r="Q40" s="3"/>
      <c r="R40" s="3"/>
      <c r="S40" s="3"/>
      <c r="T40" s="3"/>
    </row>
    <row r="41" spans="1:20" ht="12.75">
      <c r="A41" s="2"/>
      <c r="B41" s="9"/>
      <c r="I41" s="53" t="s">
        <v>110</v>
      </c>
      <c r="J41" s="40"/>
      <c r="K41" s="40"/>
      <c r="M41" s="2"/>
      <c r="N41" s="3"/>
      <c r="O41" s="3"/>
      <c r="P41" s="3"/>
      <c r="Q41" s="3"/>
      <c r="R41" s="3"/>
      <c r="S41" s="3"/>
      <c r="T41" s="3"/>
    </row>
    <row r="42" spans="1:20" ht="12.75">
      <c r="A42" s="2"/>
      <c r="B42" s="9"/>
      <c r="C42" s="100" t="s">
        <v>39</v>
      </c>
      <c r="D42" s="100"/>
      <c r="E42" s="100"/>
      <c r="F42" s="100"/>
      <c r="G42" s="100"/>
      <c r="H42" s="100"/>
      <c r="I42" s="100"/>
      <c r="J42" s="100"/>
      <c r="K42" s="100"/>
      <c r="M42" s="2"/>
      <c r="N42" s="3"/>
      <c r="O42" s="3"/>
      <c r="P42" s="3"/>
      <c r="Q42" s="3"/>
      <c r="R42" s="3"/>
      <c r="S42" s="3"/>
      <c r="T42" s="3"/>
    </row>
    <row r="43" spans="1:20" ht="12.75">
      <c r="A43" s="2"/>
      <c r="B43" s="9"/>
      <c r="C43" s="8" t="s">
        <v>42</v>
      </c>
      <c r="D43" s="1"/>
      <c r="E43" s="1"/>
      <c r="F43" s="1"/>
      <c r="M43" s="2"/>
      <c r="N43" s="3"/>
      <c r="O43" s="3"/>
      <c r="P43" s="3"/>
      <c r="Q43" s="3"/>
      <c r="R43" s="3"/>
      <c r="S43" s="3"/>
      <c r="T43" s="3"/>
    </row>
    <row r="44" spans="1:20" ht="12.75">
      <c r="A44" s="2"/>
      <c r="B44" s="9"/>
      <c r="C44" s="8" t="s">
        <v>43</v>
      </c>
      <c r="D44" s="1"/>
      <c r="E44" s="1"/>
      <c r="F44" s="1"/>
      <c r="M44" s="2"/>
      <c r="N44" s="3"/>
      <c r="O44" s="3"/>
      <c r="P44" s="3"/>
      <c r="Q44" s="3"/>
      <c r="R44" s="3"/>
      <c r="S44" s="3"/>
      <c r="T44" s="3"/>
    </row>
    <row r="45" spans="1:20" ht="12" customHeight="1">
      <c r="A45" s="2"/>
      <c r="B45" s="9"/>
      <c r="D45" s="6"/>
      <c r="E45" s="6"/>
      <c r="F45" s="6"/>
      <c r="G45" s="6"/>
      <c r="H45" s="6"/>
      <c r="I45" s="6"/>
      <c r="J45" s="6"/>
      <c r="K45" s="6"/>
      <c r="M45" s="2"/>
      <c r="N45" s="3"/>
      <c r="O45" s="3"/>
      <c r="P45" s="3"/>
      <c r="Q45" s="3"/>
      <c r="R45" s="3"/>
      <c r="S45" s="3"/>
      <c r="T45" s="3"/>
    </row>
    <row r="46" spans="1:20" ht="24" customHeight="1">
      <c r="A46" s="2"/>
      <c r="B46" s="9"/>
      <c r="C46" s="101" t="s">
        <v>40</v>
      </c>
      <c r="D46" s="102"/>
      <c r="E46" s="102"/>
      <c r="F46" s="102"/>
      <c r="G46" s="102"/>
      <c r="H46" s="102"/>
      <c r="I46" s="103"/>
      <c r="J46" s="104" t="s">
        <v>41</v>
      </c>
      <c r="K46" s="105"/>
      <c r="M46" s="2"/>
      <c r="N46" s="3"/>
      <c r="O46" s="3"/>
      <c r="P46" s="3"/>
      <c r="Q46" s="3"/>
      <c r="R46" s="3"/>
      <c r="S46" s="3"/>
      <c r="T46" s="3"/>
    </row>
    <row r="47" spans="1:20" ht="7.5" customHeight="1">
      <c r="A47" s="2"/>
      <c r="B47" s="9"/>
      <c r="H47" s="24"/>
      <c r="I47" s="24"/>
      <c r="J47" s="24"/>
      <c r="K47" s="24"/>
      <c r="L47" s="6"/>
      <c r="M47" s="2"/>
      <c r="N47" s="3"/>
      <c r="O47" s="3"/>
      <c r="P47" s="3"/>
      <c r="Q47" s="3"/>
      <c r="R47" s="3"/>
      <c r="S47" s="3"/>
      <c r="T47" s="3"/>
    </row>
    <row r="48" spans="1:20" ht="12" customHeight="1">
      <c r="A48" s="2"/>
      <c r="C48" s="1" t="s">
        <v>4</v>
      </c>
      <c r="M48" s="2"/>
      <c r="N48" s="3"/>
      <c r="O48" s="3"/>
      <c r="P48" s="3"/>
      <c r="Q48" s="3"/>
      <c r="R48" s="3"/>
      <c r="S48" s="3"/>
      <c r="T48" s="3"/>
    </row>
    <row r="49" spans="1:20" ht="12" customHeight="1">
      <c r="A49" s="2"/>
      <c r="C49" s="85"/>
      <c r="D49" s="85"/>
      <c r="E49" s="85"/>
      <c r="F49" s="85"/>
      <c r="G49" s="85"/>
      <c r="H49" s="85"/>
      <c r="I49" s="86"/>
      <c r="J49" s="61" t="s">
        <v>46</v>
      </c>
      <c r="K49" s="37"/>
      <c r="M49" s="2"/>
      <c r="N49" s="3"/>
      <c r="O49" s="3"/>
      <c r="P49" s="3"/>
      <c r="Q49" s="3"/>
      <c r="R49" s="3"/>
      <c r="S49" s="3"/>
      <c r="T49" s="3"/>
    </row>
    <row r="50" spans="1:20" ht="12" customHeight="1">
      <c r="A50" s="2"/>
      <c r="C50" s="85"/>
      <c r="D50" s="85"/>
      <c r="E50" s="85"/>
      <c r="F50" s="85"/>
      <c r="G50" s="85"/>
      <c r="H50" s="85"/>
      <c r="I50" s="86"/>
      <c r="J50" s="97"/>
      <c r="K50" s="86"/>
      <c r="M50" s="2"/>
      <c r="N50" s="3"/>
      <c r="O50" s="3"/>
      <c r="P50" s="3"/>
      <c r="Q50" s="3"/>
      <c r="R50" s="3"/>
      <c r="S50" s="3"/>
      <c r="T50" s="3"/>
    </row>
    <row r="51" spans="1:20" ht="12" customHeight="1">
      <c r="A51" s="2"/>
      <c r="C51" s="85"/>
      <c r="D51" s="85"/>
      <c r="E51" s="85"/>
      <c r="F51" s="85"/>
      <c r="G51" s="85"/>
      <c r="H51" s="85"/>
      <c r="I51" s="86"/>
      <c r="J51" s="97"/>
      <c r="K51" s="86"/>
      <c r="M51" s="2"/>
      <c r="N51" s="3"/>
      <c r="O51" s="3"/>
      <c r="P51" s="3"/>
      <c r="Q51" s="3"/>
      <c r="R51" s="3"/>
      <c r="S51" s="3"/>
      <c r="T51" s="3"/>
    </row>
    <row r="52" spans="1:20" ht="12" customHeight="1">
      <c r="A52" s="2"/>
      <c r="C52" s="95" t="s">
        <v>92</v>
      </c>
      <c r="D52" s="95"/>
      <c r="E52" s="95"/>
      <c r="F52" s="95"/>
      <c r="G52" s="95"/>
      <c r="H52" s="95"/>
      <c r="I52" s="96"/>
      <c r="J52" s="98"/>
      <c r="K52" s="99"/>
      <c r="M52" s="2"/>
      <c r="N52" s="3"/>
      <c r="O52" s="3"/>
      <c r="P52" s="3"/>
      <c r="Q52" s="3"/>
      <c r="R52" s="3"/>
      <c r="S52" s="3"/>
      <c r="T52" s="3"/>
    </row>
    <row r="53" spans="1:20" ht="12" customHeight="1">
      <c r="A53" s="2"/>
      <c r="C53" s="30" t="str">
        <f>'One Income'!C53</f>
        <v>Income Calculation Worksheet - Revised 5-1-2014</v>
      </c>
      <c r="M53" s="2"/>
      <c r="N53" s="3"/>
      <c r="O53" s="3"/>
      <c r="P53" s="3"/>
      <c r="Q53" s="3"/>
      <c r="R53" s="3"/>
      <c r="S53" s="3"/>
      <c r="T53" s="3"/>
    </row>
    <row r="54" spans="1:20" ht="6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</row>
    <row r="55" spans="1:2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</sheetData>
  <sheetProtection/>
  <mergeCells count="54">
    <mergeCell ref="J11:K11"/>
    <mergeCell ref="J12:K12"/>
    <mergeCell ref="C16:G16"/>
    <mergeCell ref="I16:K16"/>
    <mergeCell ref="C13:H13"/>
    <mergeCell ref="C37:D37"/>
    <mergeCell ref="F37:G37"/>
    <mergeCell ref="C31:D31"/>
    <mergeCell ref="C33:D33"/>
    <mergeCell ref="C35:D35"/>
    <mergeCell ref="C51:I51"/>
    <mergeCell ref="C40:G40"/>
    <mergeCell ref="F38:G38"/>
    <mergeCell ref="C42:K42"/>
    <mergeCell ref="C46:I46"/>
    <mergeCell ref="J40:K40"/>
    <mergeCell ref="F21:G21"/>
    <mergeCell ref="I28:K28"/>
    <mergeCell ref="I29:K29"/>
    <mergeCell ref="J30:K30"/>
    <mergeCell ref="I31:K31"/>
    <mergeCell ref="I27:K27"/>
    <mergeCell ref="J26:K26"/>
    <mergeCell ref="I25:K25"/>
    <mergeCell ref="C52:I52"/>
    <mergeCell ref="J50:K50"/>
    <mergeCell ref="J51:K51"/>
    <mergeCell ref="J52:K52"/>
    <mergeCell ref="F31:G31"/>
    <mergeCell ref="F33:G33"/>
    <mergeCell ref="F35:G35"/>
    <mergeCell ref="J46:K46"/>
    <mergeCell ref="C49:I49"/>
    <mergeCell ref="C50:I50"/>
    <mergeCell ref="C4:I4"/>
    <mergeCell ref="J4:K4"/>
    <mergeCell ref="I9:K9"/>
    <mergeCell ref="J15:K15"/>
    <mergeCell ref="I7:K7"/>
    <mergeCell ref="I8:K8"/>
    <mergeCell ref="C14:G14"/>
    <mergeCell ref="C15:G15"/>
    <mergeCell ref="C6:G6"/>
    <mergeCell ref="J10:K10"/>
    <mergeCell ref="I19:K19"/>
    <mergeCell ref="I23:K23"/>
    <mergeCell ref="I24:K24"/>
    <mergeCell ref="J13:K13"/>
    <mergeCell ref="J14:K14"/>
    <mergeCell ref="J18:K18"/>
    <mergeCell ref="I17:K17"/>
    <mergeCell ref="I20:K20"/>
    <mergeCell ref="I21:K21"/>
    <mergeCell ref="J22:K22"/>
  </mergeCells>
  <conditionalFormatting sqref="C40:G40">
    <cfRule type="cellIs" priority="2" dxfId="0" operator="equal" stopIfTrue="1">
      <formula>99</formula>
    </cfRule>
  </conditionalFormatting>
  <conditionalFormatting sqref="C40:G40">
    <cfRule type="cellIs" priority="1" dxfId="0" operator="equal" stopIfTrue="1">
      <formula>99</formula>
    </cfRule>
  </conditionalFormatting>
  <printOptions/>
  <pageMargins left="0.6" right="0.6" top="0.67" bottom="0.54" header="0.5" footer="0.5"/>
  <pageSetup horizontalDpi="525" verticalDpi="525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T65"/>
  <sheetViews>
    <sheetView showGridLines="0" zoomScale="121" zoomScaleNormal="121" zoomScalePageLayoutView="0" workbookViewId="0" topLeftCell="A7">
      <selection activeCell="I27" sqref="I27:K27"/>
    </sheetView>
  </sheetViews>
  <sheetFormatPr defaultColWidth="9.140625" defaultRowHeight="12.75"/>
  <cols>
    <col min="1" max="2" width="1.1484375" style="0" customWidth="1"/>
    <col min="3" max="3" width="8.00390625" style="0" customWidth="1"/>
    <col min="4" max="4" width="10.00390625" style="0" customWidth="1"/>
    <col min="5" max="5" width="10.57421875" style="0" customWidth="1"/>
    <col min="6" max="7" width="10.00390625" style="0" customWidth="1"/>
    <col min="8" max="8" width="1.1484375" style="0" customWidth="1"/>
    <col min="9" max="11" width="11.7109375" style="0" customWidth="1"/>
    <col min="12" max="13" width="1.421875" style="0" customWidth="1"/>
  </cols>
  <sheetData>
    <row r="1" spans="1:20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23.25">
      <c r="A2" s="2"/>
      <c r="B2" s="9"/>
      <c r="C2" s="10" t="s">
        <v>0</v>
      </c>
      <c r="D2" s="10"/>
      <c r="E2" s="10"/>
      <c r="F2" s="10"/>
      <c r="J2" s="67" t="s">
        <v>98</v>
      </c>
      <c r="M2" s="2"/>
      <c r="N2" s="3"/>
      <c r="O2" s="3"/>
      <c r="P2" s="3"/>
      <c r="Q2" s="3"/>
      <c r="R2" s="3"/>
      <c r="S2" s="3"/>
      <c r="T2" s="3"/>
    </row>
    <row r="3" spans="1:20" ht="10.5" customHeight="1">
      <c r="A3" s="2"/>
      <c r="B3" s="9"/>
      <c r="C3" s="27" t="s">
        <v>1</v>
      </c>
      <c r="D3" s="28"/>
      <c r="E3" s="28"/>
      <c r="F3" s="28"/>
      <c r="G3" s="28"/>
      <c r="H3" s="28"/>
      <c r="I3" s="29"/>
      <c r="J3" s="25" t="s">
        <v>9</v>
      </c>
      <c r="K3" s="26"/>
      <c r="M3" s="2"/>
      <c r="N3" s="3"/>
      <c r="O3" s="3"/>
      <c r="P3" s="3"/>
      <c r="Q3" s="3"/>
      <c r="R3" s="3"/>
      <c r="S3" s="3"/>
      <c r="T3" s="3"/>
    </row>
    <row r="4" spans="1:20" ht="17.25" customHeight="1">
      <c r="A4" s="2"/>
      <c r="B4" s="9"/>
      <c r="C4" s="153" t="str">
        <f>'Income 1 of 2'!C4:I4</f>
        <v>Child's Name:</v>
      </c>
      <c r="D4" s="154"/>
      <c r="E4" s="154"/>
      <c r="F4" s="154"/>
      <c r="G4" s="154"/>
      <c r="H4" s="154"/>
      <c r="I4" s="155"/>
      <c r="J4" s="156" t="str">
        <f>'Income 1 of 2'!J4:K4</f>
        <v>Date of birth:</v>
      </c>
      <c r="K4" s="157"/>
      <c r="L4" s="7"/>
      <c r="M4" s="2"/>
      <c r="N4" s="3"/>
      <c r="O4" s="3"/>
      <c r="P4" s="3"/>
      <c r="Q4" s="3"/>
      <c r="R4" s="3"/>
      <c r="S4" s="3"/>
      <c r="T4" s="3"/>
    </row>
    <row r="5" spans="1:20" ht="8.25" customHeight="1">
      <c r="A5" s="2"/>
      <c r="B5" s="9"/>
      <c r="C5" s="60" t="s">
        <v>44</v>
      </c>
      <c r="D5" s="4"/>
      <c r="E5" s="4"/>
      <c r="F5" s="4"/>
      <c r="G5" s="20"/>
      <c r="H5" s="7"/>
      <c r="I5" s="42"/>
      <c r="J5" s="42"/>
      <c r="K5" s="42"/>
      <c r="L5" s="7"/>
      <c r="M5" s="2"/>
      <c r="N5" s="3"/>
      <c r="O5" s="3"/>
      <c r="P5" s="3"/>
      <c r="Q5" s="3"/>
      <c r="R5" s="3"/>
      <c r="S5" s="3"/>
      <c r="T5" s="3"/>
    </row>
    <row r="6" spans="1:20" ht="15.75" customHeight="1">
      <c r="A6" s="2"/>
      <c r="B6" s="9"/>
      <c r="C6" s="82" t="s">
        <v>107</v>
      </c>
      <c r="D6" s="83"/>
      <c r="E6" s="83"/>
      <c r="F6" s="83"/>
      <c r="G6" s="84"/>
      <c r="H6" s="7"/>
      <c r="I6" s="65"/>
      <c r="J6" s="66"/>
      <c r="K6" s="66"/>
      <c r="L6" s="7"/>
      <c r="M6" s="2"/>
      <c r="N6" s="3"/>
      <c r="O6" s="3"/>
      <c r="P6" s="3"/>
      <c r="Q6" s="3"/>
      <c r="R6" s="3"/>
      <c r="S6" s="3"/>
      <c r="T6" s="3"/>
    </row>
    <row r="7" spans="1:20" ht="14.25" customHeight="1">
      <c r="A7" s="2"/>
      <c r="B7" s="9"/>
      <c r="C7" s="14" t="s">
        <v>14</v>
      </c>
      <c r="D7" s="14"/>
      <c r="E7" s="14"/>
      <c r="F7" s="14"/>
      <c r="G7" s="7"/>
      <c r="H7" s="7"/>
      <c r="I7" s="133" t="s">
        <v>13</v>
      </c>
      <c r="J7" s="134"/>
      <c r="K7" s="135"/>
      <c r="L7" s="7"/>
      <c r="M7" s="2"/>
      <c r="N7" s="3"/>
      <c r="O7" s="3"/>
      <c r="P7" s="3"/>
      <c r="Q7" s="3"/>
      <c r="R7" s="3"/>
      <c r="S7" s="3"/>
      <c r="T7" s="3"/>
    </row>
    <row r="8" spans="1:20" ht="14.25" customHeight="1">
      <c r="A8" s="2"/>
      <c r="B8" s="9"/>
      <c r="C8" s="4"/>
      <c r="D8" s="15" t="s">
        <v>15</v>
      </c>
      <c r="E8" s="15"/>
      <c r="F8" s="15"/>
      <c r="G8" s="7"/>
      <c r="H8" s="7"/>
      <c r="I8" s="116" t="str">
        <f>IF(Calculations!C57=1,Calculations!F9," ")</f>
        <v> </v>
      </c>
      <c r="J8" s="117"/>
      <c r="K8" s="118"/>
      <c r="L8" s="7"/>
      <c r="M8" s="2"/>
      <c r="N8" s="3"/>
      <c r="O8" s="3"/>
      <c r="P8" s="3"/>
      <c r="Q8" s="3"/>
      <c r="R8" s="3"/>
      <c r="S8" s="3"/>
      <c r="T8" s="3"/>
    </row>
    <row r="9" spans="1:20" ht="14.25" customHeight="1">
      <c r="A9" s="2"/>
      <c r="B9" s="9"/>
      <c r="C9" s="4"/>
      <c r="D9" s="15" t="s">
        <v>16</v>
      </c>
      <c r="E9" s="15"/>
      <c r="F9" s="15"/>
      <c r="G9" s="7"/>
      <c r="H9" s="7"/>
      <c r="I9" s="130" t="s">
        <v>45</v>
      </c>
      <c r="J9" s="131"/>
      <c r="K9" s="132"/>
      <c r="L9" s="7"/>
      <c r="M9" s="2"/>
      <c r="N9" s="3"/>
      <c r="O9" s="3"/>
      <c r="P9" s="3"/>
      <c r="Q9" s="3"/>
      <c r="R9" s="3"/>
      <c r="S9" s="3"/>
      <c r="T9" s="3"/>
    </row>
    <row r="10" spans="1:20" ht="14.25" customHeight="1">
      <c r="A10" s="2"/>
      <c r="B10" s="9"/>
      <c r="C10" s="4"/>
      <c r="D10" s="15" t="s">
        <v>3</v>
      </c>
      <c r="E10" s="15"/>
      <c r="F10" s="15"/>
      <c r="G10" s="7"/>
      <c r="H10" s="7"/>
      <c r="I10" s="13"/>
      <c r="J10" s="93" t="s">
        <v>2</v>
      </c>
      <c r="K10" s="94"/>
      <c r="L10" s="7"/>
      <c r="M10" s="2"/>
      <c r="N10" s="3"/>
      <c r="O10" s="3"/>
      <c r="P10" s="3"/>
      <c r="Q10" s="3"/>
      <c r="R10" s="3"/>
      <c r="S10" s="3"/>
      <c r="T10" s="3"/>
    </row>
    <row r="11" spans="1:20" ht="14.25" customHeight="1">
      <c r="A11" s="2"/>
      <c r="B11" s="9"/>
      <c r="C11" s="4"/>
      <c r="D11" s="15"/>
      <c r="E11" s="15"/>
      <c r="F11" s="15"/>
      <c r="G11" s="7"/>
      <c r="H11" s="7"/>
      <c r="I11" s="13"/>
      <c r="J11" s="93" t="s">
        <v>7</v>
      </c>
      <c r="K11" s="94"/>
      <c r="L11" s="7"/>
      <c r="M11" s="2"/>
      <c r="N11" s="3"/>
      <c r="O11" s="3"/>
      <c r="P11" s="3"/>
      <c r="Q11" s="3"/>
      <c r="R11" s="3"/>
      <c r="S11" s="3"/>
      <c r="T11" s="3"/>
    </row>
    <row r="12" spans="1:20" ht="12.75">
      <c r="A12" s="2"/>
      <c r="B12" s="9"/>
      <c r="C12" s="4"/>
      <c r="D12" s="15" t="s">
        <v>100</v>
      </c>
      <c r="I12" s="13"/>
      <c r="J12" s="93" t="s">
        <v>8</v>
      </c>
      <c r="K12" s="94"/>
      <c r="M12" s="2"/>
      <c r="N12" s="3"/>
      <c r="O12" s="3"/>
      <c r="P12" s="3"/>
      <c r="Q12" s="3"/>
      <c r="R12" s="3"/>
      <c r="S12" s="3"/>
      <c r="T12" s="3"/>
    </row>
    <row r="13" spans="1:20" ht="12.75">
      <c r="A13" s="2"/>
      <c r="B13" s="9"/>
      <c r="C13" s="136" t="str">
        <f>IF(Calculations!$C$15=1,Calculations!F8," ")</f>
        <v> </v>
      </c>
      <c r="D13" s="137"/>
      <c r="E13" s="137"/>
      <c r="F13" s="137"/>
      <c r="G13" s="137"/>
      <c r="H13" s="138"/>
      <c r="I13" s="13"/>
      <c r="J13" s="93" t="s">
        <v>5</v>
      </c>
      <c r="K13" s="94"/>
      <c r="M13" s="2"/>
      <c r="N13" s="3"/>
      <c r="O13" s="3"/>
      <c r="P13" s="3"/>
      <c r="Q13" s="3"/>
      <c r="R13" s="3"/>
      <c r="S13" s="3"/>
      <c r="T13" s="3"/>
    </row>
    <row r="14" spans="1:20" ht="12.75">
      <c r="A14" s="2"/>
      <c r="B14" s="9"/>
      <c r="C14" s="139" t="s">
        <v>28</v>
      </c>
      <c r="D14" s="140"/>
      <c r="E14" s="140"/>
      <c r="F14" s="140"/>
      <c r="G14" s="141"/>
      <c r="I14" s="13"/>
      <c r="J14" s="93" t="s">
        <v>10</v>
      </c>
      <c r="K14" s="94"/>
      <c r="M14" s="2"/>
      <c r="N14" s="3"/>
      <c r="O14" s="3"/>
      <c r="P14" s="3"/>
      <c r="Q14" s="3"/>
      <c r="R14" s="3"/>
      <c r="S14" s="3"/>
      <c r="T14" s="3"/>
    </row>
    <row r="15" spans="1:20" ht="12.75">
      <c r="A15" s="2"/>
      <c r="B15" s="9"/>
      <c r="C15" s="106" t="s">
        <v>29</v>
      </c>
      <c r="D15" s="107"/>
      <c r="E15" s="107"/>
      <c r="F15" s="107"/>
      <c r="G15" s="108"/>
      <c r="I15" s="13"/>
      <c r="J15" s="93" t="s">
        <v>6</v>
      </c>
      <c r="K15" s="94"/>
      <c r="M15" s="2"/>
      <c r="N15" s="3"/>
      <c r="O15" s="3"/>
      <c r="P15" s="3"/>
      <c r="Q15" s="3"/>
      <c r="R15" s="3"/>
      <c r="S15" s="3"/>
      <c r="T15" s="3"/>
    </row>
    <row r="16" spans="1:20" ht="12.75" customHeight="1">
      <c r="A16" s="2"/>
      <c r="B16" s="9"/>
      <c r="C16" s="75" t="s">
        <v>95</v>
      </c>
      <c r="D16" s="76"/>
      <c r="E16" s="76"/>
      <c r="F16" s="76"/>
      <c r="G16" s="77"/>
      <c r="I16" s="119" t="str">
        <f>IF(Calculations!C68&gt;1,Calculations!F10," ")</f>
        <v> </v>
      </c>
      <c r="J16" s="120"/>
      <c r="K16" s="121"/>
      <c r="M16" s="2"/>
      <c r="N16" s="3"/>
      <c r="O16" s="3"/>
      <c r="P16" s="3"/>
      <c r="Q16" s="3"/>
      <c r="R16" s="3"/>
      <c r="S16" s="3"/>
      <c r="T16" s="3"/>
    </row>
    <row r="17" spans="1:20" ht="12.75" customHeight="1">
      <c r="A17" s="2"/>
      <c r="B17" s="9"/>
      <c r="C17" s="13" t="s">
        <v>30</v>
      </c>
      <c r="D17" s="7"/>
      <c r="E17" s="7"/>
      <c r="F17" s="7"/>
      <c r="G17" s="31"/>
      <c r="I17" s="122" t="str">
        <f>IF(Calculations!C62=1,Calculations!D62,IF(Calculations!C63=1,Calculations!D63,IF(Calculations!C64=1,Calculations!D64,IF(Calculations!C65=1,Calculations!D65,IF(Calculations!C66=1,Calculations!D66,IF(Calculations!C67=1,Calculations!D67," "))))))</f>
        <v> </v>
      </c>
      <c r="J17" s="123"/>
      <c r="K17" s="124"/>
      <c r="M17" s="2"/>
      <c r="N17" s="3"/>
      <c r="O17" s="3"/>
      <c r="P17" s="3"/>
      <c r="Q17" s="3"/>
      <c r="R17" s="3"/>
      <c r="S17" s="3"/>
      <c r="T17" s="3"/>
    </row>
    <row r="18" spans="1:20" ht="12.75">
      <c r="A18" s="2"/>
      <c r="B18" s="9"/>
      <c r="C18" s="13"/>
      <c r="D18" s="7"/>
      <c r="E18" s="7"/>
      <c r="F18" s="7"/>
      <c r="G18" s="20"/>
      <c r="I18" s="38" t="s">
        <v>23</v>
      </c>
      <c r="J18" s="144"/>
      <c r="K18" s="145"/>
      <c r="M18" s="2"/>
      <c r="N18" s="3"/>
      <c r="O18" s="3"/>
      <c r="P18" s="3"/>
      <c r="Q18" s="3"/>
      <c r="R18" s="3"/>
      <c r="S18" s="3"/>
      <c r="T18" s="3"/>
    </row>
    <row r="19" spans="1:20" ht="12.75">
      <c r="A19" s="2"/>
      <c r="B19" s="9"/>
      <c r="C19" s="13" t="s">
        <v>31</v>
      </c>
      <c r="D19" s="7"/>
      <c r="E19" s="7"/>
      <c r="F19" s="7"/>
      <c r="G19" s="39"/>
      <c r="I19" s="90" t="s">
        <v>24</v>
      </c>
      <c r="J19" s="142"/>
      <c r="K19" s="143"/>
      <c r="M19" s="2"/>
      <c r="N19" s="3"/>
      <c r="O19" s="3"/>
      <c r="P19" s="3"/>
      <c r="Q19" s="3"/>
      <c r="R19" s="3"/>
      <c r="S19" s="3"/>
      <c r="T19" s="3"/>
    </row>
    <row r="20" spans="1:20" ht="12.75">
      <c r="A20" s="2"/>
      <c r="B20" s="9"/>
      <c r="C20" s="13"/>
      <c r="D20" s="7"/>
      <c r="E20" s="7"/>
      <c r="F20" s="7"/>
      <c r="G20" s="20"/>
      <c r="I20" s="116" t="str">
        <f>IF(Calculations!C58=1,Calculations!F9," ")</f>
        <v> </v>
      </c>
      <c r="J20" s="117"/>
      <c r="K20" s="118"/>
      <c r="M20" s="2"/>
      <c r="N20" s="3"/>
      <c r="O20" s="3"/>
      <c r="P20" s="3"/>
      <c r="Q20" s="3"/>
      <c r="R20" s="3"/>
      <c r="S20" s="3"/>
      <c r="T20" s="3"/>
    </row>
    <row r="21" spans="1:20" ht="12.75">
      <c r="A21" s="2"/>
      <c r="B21" s="9"/>
      <c r="C21" s="13" t="s">
        <v>32</v>
      </c>
      <c r="D21" s="7"/>
      <c r="E21" s="7"/>
      <c r="F21" s="111">
        <f>(G17*G19)*4.33</f>
        <v>0</v>
      </c>
      <c r="G21" s="112"/>
      <c r="I21" s="146" t="str">
        <f>IF(Calculations!C58=1,"Enter the amount received every two weeks:"," ")</f>
        <v> </v>
      </c>
      <c r="J21" s="147"/>
      <c r="K21" s="148"/>
      <c r="M21" s="2"/>
      <c r="N21" s="3"/>
      <c r="O21" s="3"/>
      <c r="P21" s="3"/>
      <c r="Q21" s="3"/>
      <c r="R21" s="3"/>
      <c r="S21" s="3"/>
      <c r="T21" s="3"/>
    </row>
    <row r="22" spans="1:20" ht="12.75">
      <c r="A22" s="2"/>
      <c r="B22" s="9"/>
      <c r="C22" s="21" t="s">
        <v>33</v>
      </c>
      <c r="D22" s="7"/>
      <c r="E22" s="7"/>
      <c r="F22" s="7"/>
      <c r="G22" s="20"/>
      <c r="I22" s="38" t="s">
        <v>23</v>
      </c>
      <c r="J22" s="144"/>
      <c r="K22" s="145"/>
      <c r="M22" s="2"/>
      <c r="N22" s="3"/>
      <c r="O22" s="3"/>
      <c r="P22" s="3"/>
      <c r="Q22" s="3"/>
      <c r="R22" s="3"/>
      <c r="S22" s="3"/>
      <c r="T22" s="3"/>
    </row>
    <row r="23" spans="1:20" ht="12.75">
      <c r="A23" s="2"/>
      <c r="B23" s="9"/>
      <c r="C23" s="64" t="s">
        <v>96</v>
      </c>
      <c r="D23" s="5"/>
      <c r="E23" s="5"/>
      <c r="F23" s="5"/>
      <c r="G23" s="23"/>
      <c r="I23" s="90" t="s">
        <v>25</v>
      </c>
      <c r="J23" s="142"/>
      <c r="K23" s="143"/>
      <c r="M23" s="2"/>
      <c r="N23" s="3"/>
      <c r="O23" s="3"/>
      <c r="P23" s="3"/>
      <c r="Q23" s="3"/>
      <c r="R23" s="3"/>
      <c r="S23" s="3"/>
      <c r="T23" s="3"/>
    </row>
    <row r="24" spans="1:20" ht="12.75">
      <c r="A24" s="2"/>
      <c r="B24" s="9"/>
      <c r="C24" s="41"/>
      <c r="D24" s="7"/>
      <c r="E24" s="7"/>
      <c r="F24" s="7"/>
      <c r="G24" s="7"/>
      <c r="I24" s="116" t="str">
        <f>IF(Calculations!C59=1,Calculations!F9," ")</f>
        <v> </v>
      </c>
      <c r="J24" s="117"/>
      <c r="K24" s="118"/>
      <c r="M24" s="2"/>
      <c r="N24" s="3"/>
      <c r="O24" s="3"/>
      <c r="P24" s="3"/>
      <c r="Q24" s="3"/>
      <c r="R24" s="3"/>
      <c r="S24" s="3"/>
      <c r="T24" s="3"/>
    </row>
    <row r="25" spans="1:20" ht="12.75">
      <c r="A25" s="2"/>
      <c r="B25" s="9"/>
      <c r="C25" s="7"/>
      <c r="D25" s="7"/>
      <c r="E25" s="47"/>
      <c r="F25" s="7"/>
      <c r="G25" s="7"/>
      <c r="I25" s="146" t="str">
        <f>IF(Calculations!C59=1,"Enter the amount received monthly:"," ")</f>
        <v> </v>
      </c>
      <c r="J25" s="147"/>
      <c r="K25" s="148"/>
      <c r="M25" s="2"/>
      <c r="N25" s="3"/>
      <c r="O25" s="3"/>
      <c r="P25" s="3"/>
      <c r="Q25" s="3"/>
      <c r="R25" s="3"/>
      <c r="S25" s="3"/>
      <c r="T25" s="3"/>
    </row>
    <row r="26" spans="1:20" ht="12.75">
      <c r="A26" s="2"/>
      <c r="B26" s="9"/>
      <c r="C26" s="7"/>
      <c r="D26" s="7"/>
      <c r="E26" s="7"/>
      <c r="F26" s="7"/>
      <c r="G26" s="7"/>
      <c r="I26" s="38" t="s">
        <v>23</v>
      </c>
      <c r="J26" s="144"/>
      <c r="K26" s="145"/>
      <c r="M26" s="2"/>
      <c r="N26" s="3"/>
      <c r="O26" s="3"/>
      <c r="P26" s="3"/>
      <c r="Q26" s="3"/>
      <c r="R26" s="3"/>
      <c r="S26" s="3"/>
      <c r="T26" s="3"/>
    </row>
    <row r="27" spans="1:20" ht="12.75">
      <c r="A27" s="2"/>
      <c r="B27" s="9"/>
      <c r="C27" s="7"/>
      <c r="D27" s="7"/>
      <c r="E27" s="47"/>
      <c r="F27" s="7"/>
      <c r="G27" s="7"/>
      <c r="I27" s="90" t="s">
        <v>103</v>
      </c>
      <c r="J27" s="142"/>
      <c r="K27" s="143"/>
      <c r="M27" s="2"/>
      <c r="N27" s="3"/>
      <c r="O27" s="3"/>
      <c r="P27" s="3"/>
      <c r="Q27" s="3"/>
      <c r="R27" s="3"/>
      <c r="S27" s="3"/>
      <c r="T27" s="3"/>
    </row>
    <row r="28" spans="1:20" ht="12.75">
      <c r="A28" s="2"/>
      <c r="B28" s="9"/>
      <c r="C28" s="14"/>
      <c r="D28" s="7"/>
      <c r="E28" s="7"/>
      <c r="F28" s="7"/>
      <c r="G28" s="7"/>
      <c r="I28" s="116" t="str">
        <f>IF(Calculations!C60=1,Calculations!F9," ")</f>
        <v> </v>
      </c>
      <c r="J28" s="117"/>
      <c r="K28" s="118"/>
      <c r="M28" s="2"/>
      <c r="N28" s="3"/>
      <c r="O28" s="3"/>
      <c r="P28" s="3"/>
      <c r="Q28" s="3"/>
      <c r="R28" s="3"/>
      <c r="S28" s="3"/>
      <c r="T28" s="3"/>
    </row>
    <row r="29" spans="1:20" ht="12.75">
      <c r="A29" s="2"/>
      <c r="B29" s="9"/>
      <c r="C29" s="7"/>
      <c r="D29" s="7"/>
      <c r="E29" s="7"/>
      <c r="F29" s="56"/>
      <c r="G29" s="7"/>
      <c r="I29" s="146" t="str">
        <f>IF(Calculations!C60=1,"Enter the amount received monthly:"," ")</f>
        <v> </v>
      </c>
      <c r="J29" s="147"/>
      <c r="K29" s="148"/>
      <c r="M29" s="2"/>
      <c r="N29" s="3"/>
      <c r="O29" s="3"/>
      <c r="P29" s="3"/>
      <c r="Q29" s="3"/>
      <c r="R29" s="3"/>
      <c r="S29" s="3"/>
      <c r="T29" s="3"/>
    </row>
    <row r="30" spans="1:20" ht="12.75">
      <c r="A30" s="2"/>
      <c r="B30" s="9"/>
      <c r="C30" t="s">
        <v>35</v>
      </c>
      <c r="F30" s="16"/>
      <c r="G30" s="16"/>
      <c r="I30" s="38" t="s">
        <v>23</v>
      </c>
      <c r="J30" s="144"/>
      <c r="K30" s="145"/>
      <c r="L30" s="49"/>
      <c r="M30" s="2"/>
      <c r="N30" s="3"/>
      <c r="O30" s="3"/>
      <c r="P30" s="3"/>
      <c r="Q30" s="3"/>
      <c r="R30" s="3"/>
      <c r="S30" s="3"/>
      <c r="T30" s="3"/>
    </row>
    <row r="31" spans="1:20" ht="15">
      <c r="A31" s="2"/>
      <c r="B31" s="9"/>
      <c r="C31" s="87">
        <f>J18</f>
        <v>0</v>
      </c>
      <c r="D31" s="88"/>
      <c r="E31" t="s">
        <v>37</v>
      </c>
      <c r="F31" s="89">
        <f>IF(Calculations!C62=1,'Income 2 of 2'!J18*52,IF(Calculations!C63=1,'Income 2 of 2'!J18*2*12,IF(Calculations!C64=1,'Income 2 of 2'!J18*2.1666666*12,IF(Calculations!C65=1,'Income 2 of 2'!J18*12,IF(Calculations!C66=1,'Income 2 of 2'!J18,IF(Calculations!C67=1,'Income 2 of 2'!J18*12,0))))))</f>
        <v>0</v>
      </c>
      <c r="G31" s="89"/>
      <c r="I31" s="149" t="s">
        <v>63</v>
      </c>
      <c r="J31" s="149"/>
      <c r="K31" s="149"/>
      <c r="M31" s="2"/>
      <c r="N31" s="3"/>
      <c r="O31" s="3"/>
      <c r="P31" s="3"/>
      <c r="Q31" s="3"/>
      <c r="R31" s="3"/>
      <c r="S31" s="3"/>
      <c r="T31" s="3"/>
    </row>
    <row r="32" spans="1:20" ht="12.75">
      <c r="A32" s="2"/>
      <c r="B32" s="9"/>
      <c r="C32" t="s">
        <v>36</v>
      </c>
      <c r="F32" s="16"/>
      <c r="G32" s="16"/>
      <c r="I32" s="53" t="s">
        <v>65</v>
      </c>
      <c r="J32" s="40"/>
      <c r="K32" s="40"/>
      <c r="M32" s="2"/>
      <c r="N32" s="3"/>
      <c r="O32" s="3"/>
      <c r="P32" s="3"/>
      <c r="Q32" s="3"/>
      <c r="R32" s="3"/>
      <c r="S32" s="3"/>
      <c r="T32" s="3"/>
    </row>
    <row r="33" spans="1:20" ht="15">
      <c r="A33" s="2"/>
      <c r="B33" s="9"/>
      <c r="C33" s="87">
        <f>J22</f>
        <v>0</v>
      </c>
      <c r="D33" s="88"/>
      <c r="E33" t="s">
        <v>37</v>
      </c>
      <c r="F33" s="80">
        <f>C33*2.1666666*12</f>
        <v>0</v>
      </c>
      <c r="G33" s="81"/>
      <c r="I33" s="53" t="s">
        <v>109</v>
      </c>
      <c r="J33" s="40"/>
      <c r="K33" s="40"/>
      <c r="M33" s="2"/>
      <c r="N33" s="3"/>
      <c r="O33" s="3"/>
      <c r="P33" s="3"/>
      <c r="Q33" s="3"/>
      <c r="R33" s="3"/>
      <c r="S33" s="3"/>
      <c r="T33" s="3"/>
    </row>
    <row r="34" spans="1:20" ht="12.75">
      <c r="A34" s="2"/>
      <c r="B34" s="9"/>
      <c r="C34" t="s">
        <v>3</v>
      </c>
      <c r="F34" s="16"/>
      <c r="G34" s="16"/>
      <c r="I34" s="53" t="s">
        <v>101</v>
      </c>
      <c r="J34" s="40"/>
      <c r="K34" s="40"/>
      <c r="M34" s="2"/>
      <c r="N34" s="3"/>
      <c r="O34" s="3"/>
      <c r="P34" s="3"/>
      <c r="Q34" s="3"/>
      <c r="R34" s="3"/>
      <c r="S34" s="3"/>
      <c r="T34" s="3"/>
    </row>
    <row r="35" spans="1:20" ht="15">
      <c r="A35" s="2"/>
      <c r="B35" s="9"/>
      <c r="C35" s="87">
        <f>J26</f>
        <v>0</v>
      </c>
      <c r="D35" s="88"/>
      <c r="E35" t="s">
        <v>37</v>
      </c>
      <c r="F35" s="80">
        <f>C35*12</f>
        <v>0</v>
      </c>
      <c r="G35" s="81"/>
      <c r="I35" s="53" t="s">
        <v>67</v>
      </c>
      <c r="J35" s="40"/>
      <c r="K35" s="40"/>
      <c r="M35" s="2"/>
      <c r="N35" s="3"/>
      <c r="O35" s="3"/>
      <c r="P35" s="3"/>
      <c r="Q35" s="3"/>
      <c r="R35" s="3"/>
      <c r="S35" s="3"/>
      <c r="T35" s="3"/>
    </row>
    <row r="36" spans="1:20" ht="12.75">
      <c r="A36" s="2"/>
      <c r="B36" s="9"/>
      <c r="C36" t="s">
        <v>106</v>
      </c>
      <c r="F36" s="16"/>
      <c r="G36" s="16"/>
      <c r="I36" s="53" t="s">
        <v>68</v>
      </c>
      <c r="J36" s="40"/>
      <c r="K36" s="40"/>
      <c r="M36" s="2"/>
      <c r="N36" s="3"/>
      <c r="O36" s="3"/>
      <c r="P36" s="3"/>
      <c r="Q36" s="3"/>
      <c r="R36" s="3"/>
      <c r="S36" s="3"/>
      <c r="T36" s="3"/>
    </row>
    <row r="37" spans="1:20" ht="15">
      <c r="A37" s="2"/>
      <c r="B37" s="9"/>
      <c r="C37" s="87">
        <f>J30</f>
        <v>0</v>
      </c>
      <c r="D37" s="88"/>
      <c r="E37" t="s">
        <v>37</v>
      </c>
      <c r="F37" s="80">
        <f>C37*12</f>
        <v>0</v>
      </c>
      <c r="G37" s="81"/>
      <c r="I37" s="53" t="s">
        <v>71</v>
      </c>
      <c r="J37" s="40"/>
      <c r="K37" s="40"/>
      <c r="M37" s="2"/>
      <c r="N37" s="3"/>
      <c r="O37" s="3"/>
      <c r="P37" s="3"/>
      <c r="Q37" s="3"/>
      <c r="R37" s="3"/>
      <c r="S37" s="3"/>
      <c r="T37" s="3"/>
    </row>
    <row r="38" spans="1:20" ht="15">
      <c r="A38" s="2"/>
      <c r="B38" s="9"/>
      <c r="C38" t="s">
        <v>38</v>
      </c>
      <c r="F38" s="79">
        <f>F35+F33+F31+F37</f>
        <v>0</v>
      </c>
      <c r="G38" s="79"/>
      <c r="I38" s="53" t="s">
        <v>102</v>
      </c>
      <c r="J38" s="40"/>
      <c r="K38" s="40"/>
      <c r="M38" s="2"/>
      <c r="N38" s="3"/>
      <c r="O38" s="3"/>
      <c r="P38" s="3"/>
      <c r="Q38" s="3"/>
      <c r="R38" s="3"/>
      <c r="S38" s="3"/>
      <c r="T38" s="3"/>
    </row>
    <row r="39" spans="1:20" ht="15">
      <c r="A39" s="2"/>
      <c r="B39" s="9"/>
      <c r="C39" s="54"/>
      <c r="D39" s="54"/>
      <c r="E39" s="54"/>
      <c r="F39" s="55"/>
      <c r="G39" s="55"/>
      <c r="I39" s="53" t="s">
        <v>70</v>
      </c>
      <c r="J39" s="40"/>
      <c r="K39" s="40"/>
      <c r="M39" s="2"/>
      <c r="N39" s="3"/>
      <c r="O39" s="3"/>
      <c r="P39" s="3"/>
      <c r="Q39" s="3"/>
      <c r="R39" s="3"/>
      <c r="S39" s="3"/>
      <c r="T39" s="3"/>
    </row>
    <row r="40" spans="1:20" ht="15" customHeight="1">
      <c r="A40" s="2"/>
      <c r="B40" s="9"/>
      <c r="C40" s="152"/>
      <c r="D40" s="152"/>
      <c r="E40" s="152"/>
      <c r="F40" s="152"/>
      <c r="G40" s="152"/>
      <c r="I40" s="53" t="s">
        <v>97</v>
      </c>
      <c r="J40" s="151"/>
      <c r="K40" s="151"/>
      <c r="M40" s="2"/>
      <c r="N40" s="3"/>
      <c r="O40" s="3"/>
      <c r="P40" s="3"/>
      <c r="Q40" s="3"/>
      <c r="R40" s="3"/>
      <c r="S40" s="3"/>
      <c r="T40" s="3"/>
    </row>
    <row r="41" spans="1:20" ht="12.75">
      <c r="A41" s="2"/>
      <c r="B41" s="9"/>
      <c r="I41" s="53" t="s">
        <v>110</v>
      </c>
      <c r="J41" s="40"/>
      <c r="K41" s="40"/>
      <c r="M41" s="2"/>
      <c r="N41" s="3"/>
      <c r="O41" s="3"/>
      <c r="P41" s="3"/>
      <c r="Q41" s="3"/>
      <c r="R41" s="3"/>
      <c r="S41" s="3"/>
      <c r="T41" s="3"/>
    </row>
    <row r="42" spans="1:20" ht="12.75">
      <c r="A42" s="2"/>
      <c r="B42" s="9"/>
      <c r="C42" s="100" t="s">
        <v>39</v>
      </c>
      <c r="D42" s="100"/>
      <c r="E42" s="100"/>
      <c r="F42" s="100"/>
      <c r="G42" s="100"/>
      <c r="H42" s="100"/>
      <c r="I42" s="100"/>
      <c r="J42" s="100"/>
      <c r="K42" s="100"/>
      <c r="M42" s="2"/>
      <c r="N42" s="3"/>
      <c r="O42" s="3"/>
      <c r="P42" s="3"/>
      <c r="Q42" s="3"/>
      <c r="R42" s="3"/>
      <c r="S42" s="3"/>
      <c r="T42" s="3"/>
    </row>
    <row r="43" spans="1:20" ht="12.75">
      <c r="A43" s="2"/>
      <c r="B43" s="9"/>
      <c r="C43" s="8" t="s">
        <v>42</v>
      </c>
      <c r="D43" s="1"/>
      <c r="E43" s="1"/>
      <c r="F43" s="1"/>
      <c r="M43" s="2"/>
      <c r="N43" s="3"/>
      <c r="O43" s="3"/>
      <c r="P43" s="3"/>
      <c r="Q43" s="3"/>
      <c r="R43" s="3"/>
      <c r="S43" s="3"/>
      <c r="T43" s="3"/>
    </row>
    <row r="44" spans="1:20" ht="12.75">
      <c r="A44" s="2"/>
      <c r="B44" s="9"/>
      <c r="C44" s="8" t="s">
        <v>43</v>
      </c>
      <c r="D44" s="1"/>
      <c r="E44" s="1"/>
      <c r="F44" s="1"/>
      <c r="M44" s="2"/>
      <c r="N44" s="3"/>
      <c r="O44" s="3"/>
      <c r="P44" s="3"/>
      <c r="Q44" s="3"/>
      <c r="R44" s="3"/>
      <c r="S44" s="3"/>
      <c r="T44" s="3"/>
    </row>
    <row r="45" spans="1:20" ht="12" customHeight="1">
      <c r="A45" s="2"/>
      <c r="B45" s="9"/>
      <c r="D45" s="6"/>
      <c r="E45" s="6"/>
      <c r="F45" s="6"/>
      <c r="G45" s="6"/>
      <c r="H45" s="6"/>
      <c r="I45" s="6"/>
      <c r="J45" s="6"/>
      <c r="K45" s="6"/>
      <c r="M45" s="2"/>
      <c r="N45" s="3"/>
      <c r="O45" s="3"/>
      <c r="P45" s="3"/>
      <c r="Q45" s="3"/>
      <c r="R45" s="3"/>
      <c r="S45" s="3"/>
      <c r="T45" s="3"/>
    </row>
    <row r="46" spans="1:20" ht="24" customHeight="1">
      <c r="A46" s="2"/>
      <c r="B46" s="9"/>
      <c r="C46" s="101" t="s">
        <v>40</v>
      </c>
      <c r="D46" s="102"/>
      <c r="E46" s="102"/>
      <c r="F46" s="102"/>
      <c r="G46" s="102"/>
      <c r="H46" s="102"/>
      <c r="I46" s="103"/>
      <c r="J46" s="104" t="s">
        <v>41</v>
      </c>
      <c r="K46" s="105"/>
      <c r="M46" s="2"/>
      <c r="N46" s="3"/>
      <c r="O46" s="3"/>
      <c r="P46" s="3"/>
      <c r="Q46" s="3"/>
      <c r="R46" s="3"/>
      <c r="S46" s="3"/>
      <c r="T46" s="3"/>
    </row>
    <row r="47" spans="1:20" ht="7.5" customHeight="1">
      <c r="A47" s="2"/>
      <c r="B47" s="9"/>
      <c r="H47" s="24"/>
      <c r="I47" s="24"/>
      <c r="J47" s="24"/>
      <c r="K47" s="24"/>
      <c r="L47" s="6"/>
      <c r="M47" s="2"/>
      <c r="N47" s="3"/>
      <c r="O47" s="3"/>
      <c r="P47" s="3"/>
      <c r="Q47" s="3"/>
      <c r="R47" s="3"/>
      <c r="S47" s="3"/>
      <c r="T47" s="3"/>
    </row>
    <row r="48" spans="1:20" ht="12" customHeight="1">
      <c r="A48" s="2"/>
      <c r="C48" s="1" t="s">
        <v>4</v>
      </c>
      <c r="M48" s="2"/>
      <c r="N48" s="3"/>
      <c r="O48" s="3"/>
      <c r="P48" s="3"/>
      <c r="Q48" s="3"/>
      <c r="R48" s="3"/>
      <c r="S48" s="3"/>
      <c r="T48" s="3"/>
    </row>
    <row r="49" spans="1:20" ht="12" customHeight="1">
      <c r="A49" s="2"/>
      <c r="C49" s="85"/>
      <c r="D49" s="85"/>
      <c r="E49" s="85"/>
      <c r="F49" s="85"/>
      <c r="G49" s="85"/>
      <c r="H49" s="85"/>
      <c r="I49" s="86"/>
      <c r="J49" s="61" t="s">
        <v>46</v>
      </c>
      <c r="K49" s="37"/>
      <c r="M49" s="2"/>
      <c r="N49" s="3"/>
      <c r="O49" s="3"/>
      <c r="P49" s="3"/>
      <c r="Q49" s="3"/>
      <c r="R49" s="3"/>
      <c r="S49" s="3"/>
      <c r="T49" s="3"/>
    </row>
    <row r="50" spans="1:20" ht="12" customHeight="1">
      <c r="A50" s="2"/>
      <c r="C50" s="85"/>
      <c r="D50" s="85"/>
      <c r="E50" s="85"/>
      <c r="F50" s="85"/>
      <c r="G50" s="85"/>
      <c r="H50" s="85"/>
      <c r="I50" s="86"/>
      <c r="J50" s="97"/>
      <c r="K50" s="86"/>
      <c r="M50" s="2"/>
      <c r="N50" s="3"/>
      <c r="O50" s="3"/>
      <c r="P50" s="3"/>
      <c r="Q50" s="3"/>
      <c r="R50" s="3"/>
      <c r="S50" s="3"/>
      <c r="T50" s="3"/>
    </row>
    <row r="51" spans="1:20" ht="12" customHeight="1">
      <c r="A51" s="2"/>
      <c r="C51" s="85"/>
      <c r="D51" s="85"/>
      <c r="E51" s="85"/>
      <c r="F51" s="85"/>
      <c r="G51" s="85"/>
      <c r="H51" s="85"/>
      <c r="I51" s="86"/>
      <c r="J51" s="97"/>
      <c r="K51" s="86"/>
      <c r="M51" s="2"/>
      <c r="N51" s="3"/>
      <c r="O51" s="3"/>
      <c r="P51" s="3"/>
      <c r="Q51" s="3"/>
      <c r="R51" s="3"/>
      <c r="S51" s="3"/>
      <c r="T51" s="3"/>
    </row>
    <row r="52" spans="1:20" ht="12" customHeight="1">
      <c r="A52" s="2"/>
      <c r="C52" s="95" t="s">
        <v>92</v>
      </c>
      <c r="D52" s="95"/>
      <c r="E52" s="95"/>
      <c r="F52" s="95"/>
      <c r="G52" s="95"/>
      <c r="H52" s="95"/>
      <c r="I52" s="96"/>
      <c r="J52" s="98"/>
      <c r="K52" s="99"/>
      <c r="M52" s="2"/>
      <c r="N52" s="3"/>
      <c r="O52" s="3"/>
      <c r="P52" s="3"/>
      <c r="Q52" s="3"/>
      <c r="R52" s="3"/>
      <c r="S52" s="3"/>
      <c r="T52" s="3"/>
    </row>
    <row r="53" spans="1:20" ht="12" customHeight="1">
      <c r="A53" s="2"/>
      <c r="C53" s="30" t="str">
        <f>'Income 1 of 2'!C53</f>
        <v>Income Calculation Worksheet - Revised 5-1-2014</v>
      </c>
      <c r="M53" s="2"/>
      <c r="N53" s="3"/>
      <c r="O53" s="3"/>
      <c r="P53" s="3"/>
      <c r="Q53" s="3"/>
      <c r="R53" s="3"/>
      <c r="S53" s="3"/>
      <c r="T53" s="3"/>
    </row>
    <row r="54" spans="1:20" ht="6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</row>
    <row r="55" spans="1:2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</sheetData>
  <sheetProtection/>
  <mergeCells count="54">
    <mergeCell ref="J30:K30"/>
    <mergeCell ref="I24:K24"/>
    <mergeCell ref="I23:K23"/>
    <mergeCell ref="I28:K28"/>
    <mergeCell ref="I27:K27"/>
    <mergeCell ref="I25:K25"/>
    <mergeCell ref="J26:K26"/>
    <mergeCell ref="I17:K17"/>
    <mergeCell ref="J15:K15"/>
    <mergeCell ref="J22:K22"/>
    <mergeCell ref="I29:K29"/>
    <mergeCell ref="J18:K18"/>
    <mergeCell ref="I20:K20"/>
    <mergeCell ref="I19:K19"/>
    <mergeCell ref="I21:K21"/>
    <mergeCell ref="I9:K9"/>
    <mergeCell ref="I16:K16"/>
    <mergeCell ref="C13:H13"/>
    <mergeCell ref="C14:G14"/>
    <mergeCell ref="C15:G15"/>
    <mergeCell ref="J10:K10"/>
    <mergeCell ref="J11:K11"/>
    <mergeCell ref="J12:K12"/>
    <mergeCell ref="J13:K13"/>
    <mergeCell ref="J14:K14"/>
    <mergeCell ref="I7:K7"/>
    <mergeCell ref="I8:K8"/>
    <mergeCell ref="C4:I4"/>
    <mergeCell ref="J4:K4"/>
    <mergeCell ref="C52:I52"/>
    <mergeCell ref="J50:K50"/>
    <mergeCell ref="J51:K51"/>
    <mergeCell ref="J52:K52"/>
    <mergeCell ref="C50:I50"/>
    <mergeCell ref="C51:I51"/>
    <mergeCell ref="C42:K42"/>
    <mergeCell ref="C46:I46"/>
    <mergeCell ref="J46:K46"/>
    <mergeCell ref="C31:D31"/>
    <mergeCell ref="I31:K31"/>
    <mergeCell ref="C40:G40"/>
    <mergeCell ref="F38:G38"/>
    <mergeCell ref="C37:D37"/>
    <mergeCell ref="F37:G37"/>
    <mergeCell ref="C16:G16"/>
    <mergeCell ref="J40:K40"/>
    <mergeCell ref="C6:G6"/>
    <mergeCell ref="C49:I49"/>
    <mergeCell ref="F21:G21"/>
    <mergeCell ref="C33:D33"/>
    <mergeCell ref="C35:D35"/>
    <mergeCell ref="F31:G31"/>
    <mergeCell ref="F33:G33"/>
    <mergeCell ref="F35:G35"/>
  </mergeCells>
  <printOptions/>
  <pageMargins left="0.6" right="0.6" top="0.67" bottom="0.54" header="0.5" footer="0.5"/>
  <pageSetup horizontalDpi="525" verticalDpi="525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9:N17"/>
  <sheetViews>
    <sheetView workbookViewId="0" topLeftCell="A1">
      <selection activeCell="A1" sqref="A1"/>
    </sheetView>
  </sheetViews>
  <sheetFormatPr defaultColWidth="9.140625" defaultRowHeight="12.75"/>
  <cols>
    <col min="2" max="2" width="2.7109375" style="70" customWidth="1"/>
    <col min="4" max="4" width="2.7109375" style="70" customWidth="1"/>
    <col min="6" max="6" width="2.7109375" style="70" customWidth="1"/>
    <col min="7" max="7" width="9.421875" style="0" customWidth="1"/>
    <col min="8" max="8" width="2.7109375" style="70" customWidth="1"/>
    <col min="10" max="10" width="2.7109375" style="70" customWidth="1"/>
    <col min="12" max="12" width="2.7109375" style="70" customWidth="1"/>
    <col min="14" max="14" width="2.7109375" style="70" customWidth="1"/>
    <col min="16" max="16" width="1.7109375" style="0" customWidth="1"/>
  </cols>
  <sheetData>
    <row r="9" spans="2:14" ht="12.75">
      <c r="B9" s="71">
        <v>1</v>
      </c>
      <c r="D9" s="71">
        <f>B9+1</f>
        <v>2</v>
      </c>
      <c r="F9" s="71">
        <f>D9+1</f>
        <v>3</v>
      </c>
      <c r="H9" s="71">
        <f>F9+1</f>
        <v>4</v>
      </c>
      <c r="J9" s="71">
        <f>H9+1</f>
        <v>5</v>
      </c>
      <c r="L9" s="71">
        <f>J9+1</f>
        <v>6</v>
      </c>
      <c r="N9" s="71">
        <f>L9+1</f>
        <v>7</v>
      </c>
    </row>
    <row r="10" ht="30" customHeight="1"/>
    <row r="11" spans="2:14" ht="12.75">
      <c r="B11" s="71">
        <f>N9+1</f>
        <v>8</v>
      </c>
      <c r="D11" s="71">
        <f>B11+1</f>
        <v>9</v>
      </c>
      <c r="F11" s="71">
        <f>D11+1</f>
        <v>10</v>
      </c>
      <c r="H11" s="71">
        <f>F11+1</f>
        <v>11</v>
      </c>
      <c r="J11" s="71">
        <f>H11+1</f>
        <v>12</v>
      </c>
      <c r="L11" s="71">
        <f>J11+1</f>
        <v>13</v>
      </c>
      <c r="N11" s="71">
        <f>L11+1</f>
        <v>14</v>
      </c>
    </row>
    <row r="12" ht="30" customHeight="1"/>
    <row r="13" spans="2:14" ht="12.75">
      <c r="B13" s="71">
        <f>N11+1</f>
        <v>15</v>
      </c>
      <c r="D13" s="71">
        <f>B13+1</f>
        <v>16</v>
      </c>
      <c r="F13" s="71">
        <f>D13+1</f>
        <v>17</v>
      </c>
      <c r="H13" s="71">
        <f>F13+1</f>
        <v>18</v>
      </c>
      <c r="J13" s="71">
        <f>H13+1</f>
        <v>19</v>
      </c>
      <c r="L13" s="71">
        <f>J13+1</f>
        <v>20</v>
      </c>
      <c r="N13" s="71">
        <f>L13+1</f>
        <v>21</v>
      </c>
    </row>
    <row r="14" ht="30" customHeight="1"/>
    <row r="15" spans="2:14" ht="12.75">
      <c r="B15" s="71">
        <f>N13+1</f>
        <v>22</v>
      </c>
      <c r="D15" s="71">
        <f>B15+1</f>
        <v>23</v>
      </c>
      <c r="F15" s="71">
        <f>D15+1</f>
        <v>24</v>
      </c>
      <c r="H15" s="71">
        <f>F15+1</f>
        <v>25</v>
      </c>
      <c r="J15" s="71">
        <f>H15+1</f>
        <v>26</v>
      </c>
      <c r="L15" s="71">
        <f>J15+1</f>
        <v>27</v>
      </c>
      <c r="N15" s="71">
        <f>L15+1</f>
        <v>28</v>
      </c>
    </row>
    <row r="16" ht="30" customHeight="1"/>
    <row r="17" spans="2:14" ht="12.75">
      <c r="B17" s="71">
        <f>N15+1</f>
        <v>29</v>
      </c>
      <c r="D17" s="71">
        <f>B17+1</f>
        <v>30</v>
      </c>
      <c r="F17" s="71">
        <f>D17+1</f>
        <v>31</v>
      </c>
      <c r="H17" s="71">
        <f>F17+1</f>
        <v>32</v>
      </c>
      <c r="J17" s="71">
        <f>H17+1</f>
        <v>33</v>
      </c>
      <c r="L17" s="71">
        <f>J17+1</f>
        <v>34</v>
      </c>
      <c r="N17" s="71">
        <f>L17+1</f>
        <v>35</v>
      </c>
    </row>
    <row r="18" ht="30" customHeight="1"/>
    <row r="19" ht="9" customHeight="1"/>
    <row r="21" ht="9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M68"/>
  <sheetViews>
    <sheetView zoomScalePageLayoutView="0" workbookViewId="0" topLeftCell="A13">
      <selection activeCell="F27" sqref="F27"/>
    </sheetView>
  </sheetViews>
  <sheetFormatPr defaultColWidth="9.140625" defaultRowHeight="12.75"/>
  <cols>
    <col min="3" max="3" width="3.7109375" style="0" customWidth="1"/>
    <col min="4" max="4" width="47.00390625" style="0" customWidth="1"/>
    <col min="6" max="6" width="11.28125" style="0" bestFit="1" customWidth="1"/>
    <col min="7" max="7" width="10.57421875" style="0" customWidth="1"/>
    <col min="8" max="8" width="12.00390625" style="0" customWidth="1"/>
    <col min="9" max="9" width="3.57421875" style="0" customWidth="1"/>
  </cols>
  <sheetData>
    <row r="3" ht="12.75">
      <c r="B3" t="s">
        <v>89</v>
      </c>
    </row>
    <row r="4" spans="2:13" ht="12.75">
      <c r="B4" t="b">
        <v>0</v>
      </c>
      <c r="C4">
        <f aca="true" t="shared" si="0" ref="C4:C9">IF(B4=FALSE,0,1)</f>
        <v>0</v>
      </c>
      <c r="D4" t="s">
        <v>18</v>
      </c>
      <c r="L4">
        <v>11880</v>
      </c>
      <c r="M4">
        <v>4140</v>
      </c>
    </row>
    <row r="5" spans="2:12" ht="12.75">
      <c r="B5" t="b">
        <v>0</v>
      </c>
      <c r="C5">
        <f t="shared" si="0"/>
        <v>0</v>
      </c>
      <c r="D5" t="s">
        <v>19</v>
      </c>
      <c r="L5" t="s">
        <v>112</v>
      </c>
    </row>
    <row r="6" spans="2:4" ht="12.75">
      <c r="B6" t="b">
        <v>0</v>
      </c>
      <c r="C6">
        <f t="shared" si="0"/>
        <v>0</v>
      </c>
      <c r="D6" t="s">
        <v>20</v>
      </c>
    </row>
    <row r="7" spans="2:4" ht="12.75">
      <c r="B7" t="b">
        <v>0</v>
      </c>
      <c r="C7">
        <f t="shared" si="0"/>
        <v>0</v>
      </c>
      <c r="D7" t="s">
        <v>21</v>
      </c>
    </row>
    <row r="8" spans="2:6" ht="12.75">
      <c r="B8" t="b">
        <v>0</v>
      </c>
      <c r="C8">
        <f t="shared" si="0"/>
        <v>0</v>
      </c>
      <c r="D8" t="s">
        <v>22</v>
      </c>
      <c r="F8" t="s">
        <v>26</v>
      </c>
    </row>
    <row r="9" spans="2:6" ht="12.75">
      <c r="B9" t="b">
        <v>0</v>
      </c>
      <c r="C9">
        <f t="shared" si="0"/>
        <v>0</v>
      </c>
      <c r="D9" t="s">
        <v>27</v>
      </c>
      <c r="F9" t="s">
        <v>17</v>
      </c>
    </row>
    <row r="10" spans="3:6" ht="12.75">
      <c r="C10">
        <f>SUM(C4:C9)</f>
        <v>0</v>
      </c>
      <c r="D10" s="12" t="s">
        <v>11</v>
      </c>
      <c r="F10" s="8" t="s">
        <v>12</v>
      </c>
    </row>
    <row r="11" ht="12.75">
      <c r="F11" s="8" t="s">
        <v>60</v>
      </c>
    </row>
    <row r="12" spans="2:6" ht="12.75">
      <c r="B12" t="b">
        <v>0</v>
      </c>
      <c r="C12">
        <f>IF(B12=FALSE,0,1)</f>
        <v>0</v>
      </c>
      <c r="D12" t="s">
        <v>35</v>
      </c>
      <c r="F12" s="8" t="s">
        <v>61</v>
      </c>
    </row>
    <row r="13" spans="2:4" ht="12.75">
      <c r="B13" t="b">
        <v>0</v>
      </c>
      <c r="C13">
        <f>IF(B13=FALSE,0,1)</f>
        <v>0</v>
      </c>
      <c r="D13" t="s">
        <v>47</v>
      </c>
    </row>
    <row r="14" spans="2:4" ht="12.75">
      <c r="B14" t="b">
        <v>0</v>
      </c>
      <c r="C14">
        <f>IF(B14=FALSE,0,1)</f>
        <v>0</v>
      </c>
      <c r="D14" t="s">
        <v>3</v>
      </c>
    </row>
    <row r="15" spans="2:4" ht="12.75">
      <c r="B15" t="b">
        <v>0</v>
      </c>
      <c r="C15">
        <f>IF(B15=FALSE,0,1)</f>
        <v>0</v>
      </c>
      <c r="D15" t="s">
        <v>48</v>
      </c>
    </row>
    <row r="16" spans="2:4" ht="12.75">
      <c r="B16" t="b">
        <v>0</v>
      </c>
      <c r="C16">
        <f>IF(B16=FALSE,0,1)</f>
        <v>0</v>
      </c>
      <c r="D16" t="s">
        <v>104</v>
      </c>
    </row>
    <row r="18" spans="2:7" ht="12.75">
      <c r="B18" t="b">
        <v>0</v>
      </c>
      <c r="C18">
        <f>IF(B18=FALSE,0,1)</f>
        <v>0</v>
      </c>
      <c r="F18" s="68">
        <v>11880</v>
      </c>
      <c r="G18" t="s">
        <v>74</v>
      </c>
    </row>
    <row r="19" spans="2:7" ht="12.75">
      <c r="B19" t="b">
        <v>0</v>
      </c>
      <c r="C19">
        <f aca="true" t="shared" si="1" ref="C19:C26">IF(B19=FALSE,0,1)</f>
        <v>0</v>
      </c>
      <c r="F19">
        <v>4140</v>
      </c>
      <c r="G19" t="s">
        <v>75</v>
      </c>
    </row>
    <row r="20" spans="2:6" ht="12.75">
      <c r="B20" t="b">
        <v>0</v>
      </c>
      <c r="C20">
        <f t="shared" si="1"/>
        <v>0</v>
      </c>
      <c r="F20" t="s">
        <v>89</v>
      </c>
    </row>
    <row r="21" spans="2:7" ht="12.75">
      <c r="B21" t="b">
        <v>0</v>
      </c>
      <c r="C21">
        <f t="shared" si="1"/>
        <v>0</v>
      </c>
      <c r="F21">
        <f>'One Income'!I6+'One Income'!J6+'One Income'!K6</f>
        <v>2</v>
      </c>
      <c r="G21" t="s">
        <v>87</v>
      </c>
    </row>
    <row r="22" spans="2:7" ht="12.75">
      <c r="B22" t="b">
        <v>0</v>
      </c>
      <c r="C22">
        <f t="shared" si="1"/>
        <v>0</v>
      </c>
      <c r="F22">
        <f>F18+((F21-1)*F19)</f>
        <v>16020</v>
      </c>
      <c r="G22" t="s">
        <v>76</v>
      </c>
    </row>
    <row r="23" spans="2:7" ht="12.75">
      <c r="B23" t="b">
        <v>0</v>
      </c>
      <c r="C23">
        <f t="shared" si="1"/>
        <v>0</v>
      </c>
      <c r="F23" s="51">
        <f>'One Income'!F37</f>
        <v>0</v>
      </c>
      <c r="G23" t="s">
        <v>86</v>
      </c>
    </row>
    <row r="24" spans="4:7" ht="12.75">
      <c r="D24" t="s">
        <v>55</v>
      </c>
      <c r="F24">
        <f>F23/F22</f>
        <v>0</v>
      </c>
      <c r="G24" t="s">
        <v>77</v>
      </c>
    </row>
    <row r="25" spans="2:6" ht="12.75">
      <c r="B25" t="b">
        <v>0</v>
      </c>
      <c r="C25">
        <f t="shared" si="1"/>
        <v>0</v>
      </c>
      <c r="D25" t="s">
        <v>56</v>
      </c>
      <c r="F25" t="s">
        <v>90</v>
      </c>
    </row>
    <row r="26" spans="2:7" ht="12.75">
      <c r="B26" t="b">
        <v>0</v>
      </c>
      <c r="C26">
        <f t="shared" si="1"/>
        <v>0</v>
      </c>
      <c r="D26" t="s">
        <v>57</v>
      </c>
      <c r="F26">
        <f>'Income 1 of 2'!I6+'Income 1 of 2'!J6+'Income 1 of 2'!K6</f>
        <v>0</v>
      </c>
      <c r="G26" t="s">
        <v>88</v>
      </c>
    </row>
    <row r="27" spans="3:7" ht="12.75">
      <c r="C27">
        <f>SUM(C25:C26)</f>
        <v>0</v>
      </c>
      <c r="D27" t="s">
        <v>11</v>
      </c>
      <c r="F27">
        <f>(F18+((F26-1)*F19))</f>
        <v>7740</v>
      </c>
      <c r="G27" t="s">
        <v>76</v>
      </c>
    </row>
    <row r="28" spans="4:7" ht="12.75">
      <c r="D28" t="s">
        <v>59</v>
      </c>
      <c r="F28" s="51">
        <f>'Income 1 of 2'!F38:G38</f>
        <v>0</v>
      </c>
      <c r="G28" t="s">
        <v>91</v>
      </c>
    </row>
    <row r="29" spans="2:7" ht="12.75">
      <c r="B29" t="b">
        <v>0</v>
      </c>
      <c r="C29">
        <f>IF(B29=FALSE,0,1)</f>
        <v>0</v>
      </c>
      <c r="D29" t="s">
        <v>56</v>
      </c>
      <c r="F29">
        <f>F28/F27</f>
        <v>0</v>
      </c>
      <c r="G29" t="s">
        <v>77</v>
      </c>
    </row>
    <row r="30" spans="2:9" ht="12.75">
      <c r="B30" t="b">
        <v>0</v>
      </c>
      <c r="C30">
        <f>IF(B30=FALSE,0,1)</f>
        <v>0</v>
      </c>
      <c r="D30" t="s">
        <v>57</v>
      </c>
      <c r="F30" t="s">
        <v>80</v>
      </c>
      <c r="I30">
        <f>C15</f>
        <v>0</v>
      </c>
    </row>
    <row r="31" spans="3:9" ht="12.75">
      <c r="C31">
        <f>SUM(C29:C30)</f>
        <v>0</v>
      </c>
      <c r="D31" t="s">
        <v>11</v>
      </c>
      <c r="F31" t="s">
        <v>79</v>
      </c>
      <c r="I31">
        <f>C25</f>
        <v>0</v>
      </c>
    </row>
    <row r="32" spans="2:9" ht="12.75">
      <c r="B32" t="s">
        <v>93</v>
      </c>
      <c r="F32" t="s">
        <v>78</v>
      </c>
      <c r="I32">
        <f>C29</f>
        <v>0</v>
      </c>
    </row>
    <row r="33" spans="2:9" ht="12.75">
      <c r="B33" t="b">
        <v>0</v>
      </c>
      <c r="F33" t="s">
        <v>82</v>
      </c>
      <c r="I33">
        <f>IF(F24&lt;1,1,0)</f>
        <v>1</v>
      </c>
    </row>
    <row r="34" spans="2:9" ht="12.75">
      <c r="B34" t="b">
        <v>0</v>
      </c>
      <c r="F34" t="s">
        <v>81</v>
      </c>
      <c r="I34">
        <f>IF(F24&gt;1,IF(F24&lt;1.3,1,0),0)</f>
        <v>0</v>
      </c>
    </row>
    <row r="35" spans="2:9" ht="12.75">
      <c r="B35" t="b">
        <v>0</v>
      </c>
      <c r="F35" t="s">
        <v>83</v>
      </c>
      <c r="I35">
        <f>IF(F24&gt;1.3,1,0)</f>
        <v>0</v>
      </c>
    </row>
    <row r="36" ht="12.75">
      <c r="B36" t="b">
        <v>0</v>
      </c>
    </row>
    <row r="37" spans="2:6" ht="12.75">
      <c r="B37" t="b">
        <v>0</v>
      </c>
      <c r="F37" t="s">
        <v>85</v>
      </c>
    </row>
    <row r="38" spans="2:9" ht="12.75">
      <c r="B38" t="b">
        <v>0</v>
      </c>
      <c r="F38" t="s">
        <v>80</v>
      </c>
      <c r="I38">
        <f>C15</f>
        <v>0</v>
      </c>
    </row>
    <row r="39" spans="2:9" ht="12.75">
      <c r="B39" t="b">
        <v>0</v>
      </c>
      <c r="F39" t="s">
        <v>79</v>
      </c>
      <c r="I39">
        <f>C25</f>
        <v>0</v>
      </c>
    </row>
    <row r="40" spans="2:9" ht="12.75">
      <c r="B40" t="b">
        <v>0</v>
      </c>
      <c r="F40" t="s">
        <v>78</v>
      </c>
      <c r="I40">
        <f>C29</f>
        <v>0</v>
      </c>
    </row>
    <row r="41" spans="2:9" ht="12.75">
      <c r="B41" t="b">
        <v>0</v>
      </c>
      <c r="F41" t="s">
        <v>82</v>
      </c>
      <c r="I41">
        <f>IF(F29&lt;1,1,0)</f>
        <v>1</v>
      </c>
    </row>
    <row r="42" spans="2:9" ht="12.75">
      <c r="B42" t="b">
        <v>0</v>
      </c>
      <c r="F42" t="s">
        <v>81</v>
      </c>
      <c r="I42">
        <f>IF(F29&gt;1,IF(F29&lt;1.3,1,0),0)</f>
        <v>0</v>
      </c>
    </row>
    <row r="43" spans="6:9" ht="12.75">
      <c r="F43" t="s">
        <v>83</v>
      </c>
      <c r="I43">
        <f>IF(F29&gt;1.3,1,0)</f>
        <v>0</v>
      </c>
    </row>
    <row r="57" spans="2:4" ht="12.75">
      <c r="B57" t="b">
        <v>0</v>
      </c>
      <c r="C57">
        <f>IF(B57=FALSE,0,1)</f>
        <v>0</v>
      </c>
      <c r="D57" t="s">
        <v>35</v>
      </c>
    </row>
    <row r="58" spans="2:4" ht="12.75">
      <c r="B58" t="b">
        <v>0</v>
      </c>
      <c r="C58">
        <f>IF(B58=FALSE,0,1)</f>
        <v>0</v>
      </c>
      <c r="D58" t="s">
        <v>47</v>
      </c>
    </row>
    <row r="59" spans="2:4" ht="12.75">
      <c r="B59" t="b">
        <v>0</v>
      </c>
      <c r="C59">
        <f>IF(B59=FALSE,0,1)</f>
        <v>0</v>
      </c>
      <c r="D59" t="s">
        <v>3</v>
      </c>
    </row>
    <row r="60" spans="2:4" ht="12.75">
      <c r="B60" t="b">
        <v>0</v>
      </c>
      <c r="C60">
        <f>IF(B60=FALSE,0,1)</f>
        <v>0</v>
      </c>
      <c r="D60" t="s">
        <v>106</v>
      </c>
    </row>
    <row r="62" spans="2:4" ht="12.75">
      <c r="B62" t="b">
        <v>0</v>
      </c>
      <c r="C62">
        <f aca="true" t="shared" si="2" ref="C62:C67">IF(B62=FALSE,0,1)</f>
        <v>0</v>
      </c>
      <c r="D62" t="s">
        <v>18</v>
      </c>
    </row>
    <row r="63" spans="2:4" ht="12.75">
      <c r="B63" t="b">
        <v>0</v>
      </c>
      <c r="C63">
        <f t="shared" si="2"/>
        <v>0</v>
      </c>
      <c r="D63" t="s">
        <v>19</v>
      </c>
    </row>
    <row r="64" spans="2:4" ht="12.75">
      <c r="B64" t="b">
        <v>0</v>
      </c>
      <c r="C64">
        <f t="shared" si="2"/>
        <v>0</v>
      </c>
      <c r="D64" t="s">
        <v>20</v>
      </c>
    </row>
    <row r="65" spans="2:4" ht="12.75">
      <c r="B65" t="b">
        <v>0</v>
      </c>
      <c r="C65">
        <f t="shared" si="2"/>
        <v>0</v>
      </c>
      <c r="D65" t="s">
        <v>21</v>
      </c>
    </row>
    <row r="66" spans="2:4" ht="12.75">
      <c r="B66" t="b">
        <v>0</v>
      </c>
      <c r="C66">
        <f t="shared" si="2"/>
        <v>0</v>
      </c>
      <c r="D66" t="s">
        <v>22</v>
      </c>
    </row>
    <row r="67" spans="2:4" ht="12.75">
      <c r="B67" t="b">
        <v>0</v>
      </c>
      <c r="C67">
        <f t="shared" si="2"/>
        <v>0</v>
      </c>
      <c r="D67" t="s">
        <v>27</v>
      </c>
    </row>
    <row r="68" ht="12.75">
      <c r="C68">
        <f>SUM(C62:C67)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dboyd</dc:creator>
  <cp:keywords/>
  <dc:description/>
  <cp:lastModifiedBy>Misty Barron</cp:lastModifiedBy>
  <cp:lastPrinted>2012-04-02T20:04:58Z</cp:lastPrinted>
  <dcterms:created xsi:type="dcterms:W3CDTF">2007-11-12T19:24:10Z</dcterms:created>
  <dcterms:modified xsi:type="dcterms:W3CDTF">2016-02-08T16:44:35Z</dcterms:modified>
  <cp:category/>
  <cp:version/>
  <cp:contentType/>
  <cp:contentStatus/>
</cp:coreProperties>
</file>